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nna.hoof\Downloads\"/>
    </mc:Choice>
  </mc:AlternateContent>
  <xr:revisionPtr revIDLastSave="0" documentId="13_ncr:1_{5B86C451-A5E4-41EC-A22E-5587E58FF3F2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Nachwuchs SP" sheetId="1" r:id="rId1"/>
    <sheet name="Nachwuchs DR" sheetId="2" r:id="rId2"/>
    <sheet name="A SP" sheetId="3" r:id="rId3"/>
    <sheet name="A DR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3" l="1"/>
  <c r="H22" i="3"/>
  <c r="H24" i="3"/>
  <c r="H26" i="3"/>
  <c r="H29" i="3"/>
  <c r="H20" i="3"/>
  <c r="I29" i="3"/>
  <c r="J29" i="3" s="1"/>
  <c r="I26" i="3"/>
  <c r="J26" i="3" s="1"/>
  <c r="I24" i="3"/>
  <c r="I22" i="3"/>
  <c r="J22" i="3" s="1"/>
  <c r="I18" i="3"/>
  <c r="J18" i="3" s="1"/>
  <c r="H24" i="4"/>
  <c r="H27" i="4"/>
  <c r="H28" i="4"/>
  <c r="H29" i="4"/>
  <c r="H33" i="4"/>
  <c r="H20" i="4"/>
  <c r="H22" i="4"/>
  <c r="H19" i="4"/>
  <c r="H21" i="4"/>
  <c r="H5" i="4"/>
  <c r="H3" i="4"/>
  <c r="I21" i="4"/>
  <c r="I19" i="4"/>
  <c r="I22" i="4"/>
  <c r="J22" i="4" s="1"/>
  <c r="I20" i="4"/>
  <c r="J20" i="4" s="1"/>
  <c r="I33" i="4"/>
  <c r="I28" i="4"/>
  <c r="J28" i="4" s="1"/>
  <c r="I29" i="4"/>
  <c r="I27" i="4"/>
  <c r="J27" i="4" s="1"/>
  <c r="A38" i="4"/>
  <c r="I24" i="4"/>
  <c r="J24" i="4" s="1"/>
  <c r="I5" i="4"/>
  <c r="I7" i="4"/>
  <c r="I8" i="4"/>
  <c r="I10" i="4"/>
  <c r="I4" i="4"/>
  <c r="I12" i="4"/>
  <c r="I15" i="4"/>
  <c r="I14" i="4"/>
  <c r="I3" i="4"/>
  <c r="I9" i="4"/>
  <c r="I17" i="4"/>
  <c r="I6" i="4"/>
  <c r="I11" i="4"/>
  <c r="I13" i="4"/>
  <c r="I18" i="4"/>
  <c r="I23" i="4"/>
  <c r="I25" i="4"/>
  <c r="I16" i="4"/>
  <c r="I26" i="4"/>
  <c r="I30" i="4"/>
  <c r="I31" i="4"/>
  <c r="I32" i="4"/>
  <c r="I34" i="4"/>
  <c r="I35" i="4"/>
  <c r="I36" i="4"/>
  <c r="A32" i="3"/>
  <c r="I3" i="3"/>
  <c r="I4" i="3"/>
  <c r="I8" i="3"/>
  <c r="I6" i="3"/>
  <c r="I10" i="3"/>
  <c r="I7" i="3"/>
  <c r="I11" i="3"/>
  <c r="I5" i="3"/>
  <c r="I9" i="3"/>
  <c r="I13" i="3"/>
  <c r="I14" i="3"/>
  <c r="I12" i="3"/>
  <c r="I17" i="3"/>
  <c r="I16" i="3"/>
  <c r="I19" i="3"/>
  <c r="I21" i="3"/>
  <c r="I23" i="3"/>
  <c r="I25" i="3"/>
  <c r="I27" i="3"/>
  <c r="I28" i="3"/>
  <c r="I15" i="3"/>
  <c r="I30" i="3"/>
  <c r="I20" i="3"/>
  <c r="H36" i="4"/>
  <c r="H35" i="4"/>
  <c r="H34" i="4"/>
  <c r="H32" i="4"/>
  <c r="H31" i="4"/>
  <c r="H30" i="4"/>
  <c r="H26" i="4"/>
  <c r="H16" i="4"/>
  <c r="H25" i="4"/>
  <c r="H23" i="4"/>
  <c r="H18" i="4"/>
  <c r="H13" i="4"/>
  <c r="H11" i="4"/>
  <c r="H6" i="4"/>
  <c r="H17" i="4"/>
  <c r="H9" i="4"/>
  <c r="H14" i="4"/>
  <c r="H15" i="4"/>
  <c r="H12" i="4"/>
  <c r="H4" i="4"/>
  <c r="H10" i="4"/>
  <c r="H8" i="4"/>
  <c r="H7" i="4"/>
  <c r="H23" i="3"/>
  <c r="H19" i="3"/>
  <c r="H12" i="3"/>
  <c r="H15" i="3"/>
  <c r="H16" i="3"/>
  <c r="H27" i="3"/>
  <c r="H30" i="3"/>
  <c r="H28" i="3"/>
  <c r="H25" i="3"/>
  <c r="H5" i="3"/>
  <c r="J5" i="3" s="1"/>
  <c r="H21" i="3"/>
  <c r="H14" i="3"/>
  <c r="H9" i="3"/>
  <c r="H17" i="3"/>
  <c r="H7" i="3"/>
  <c r="H11" i="3"/>
  <c r="H13" i="3"/>
  <c r="H10" i="3"/>
  <c r="H8" i="3"/>
  <c r="H6" i="3"/>
  <c r="H4" i="3"/>
  <c r="H3" i="3"/>
  <c r="A33" i="2"/>
  <c r="F6" i="2"/>
  <c r="F23" i="2"/>
  <c r="F22" i="2"/>
  <c r="F17" i="2"/>
  <c r="F15" i="2"/>
  <c r="F10" i="2"/>
  <c r="F8" i="2"/>
  <c r="F12" i="2"/>
  <c r="F24" i="2"/>
  <c r="F14" i="2"/>
  <c r="F20" i="2"/>
  <c r="F18" i="2"/>
  <c r="F16" i="2"/>
  <c r="F5" i="2"/>
  <c r="F3" i="2"/>
  <c r="F31" i="2"/>
  <c r="F13" i="2"/>
  <c r="F11" i="2"/>
  <c r="F9" i="2"/>
  <c r="F7" i="2"/>
  <c r="F4" i="2"/>
  <c r="F27" i="2"/>
  <c r="F25" i="2"/>
  <c r="A21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J24" i="3" l="1"/>
  <c r="J20" i="3"/>
  <c r="J21" i="4"/>
  <c r="J33" i="4"/>
  <c r="J11" i="3"/>
  <c r="J14" i="3"/>
  <c r="J29" i="4"/>
  <c r="J19" i="4"/>
  <c r="J21" i="3"/>
  <c r="J12" i="3"/>
  <c r="J27" i="3"/>
  <c r="J19" i="3"/>
  <c r="J10" i="4"/>
  <c r="J23" i="4"/>
  <c r="J30" i="4"/>
  <c r="J14" i="4"/>
  <c r="J35" i="4"/>
  <c r="J6" i="4"/>
  <c r="J36" i="4"/>
  <c r="J25" i="4"/>
  <c r="J4" i="4"/>
  <c r="J34" i="4"/>
  <c r="J26" i="4"/>
  <c r="J18" i="4"/>
  <c r="J17" i="4"/>
  <c r="J15" i="4"/>
  <c r="J8" i="4"/>
  <c r="J31" i="4"/>
  <c r="J11" i="4"/>
  <c r="J3" i="4"/>
  <c r="J5" i="4"/>
  <c r="J32" i="4"/>
  <c r="J16" i="4"/>
  <c r="J13" i="4"/>
  <c r="J9" i="4"/>
  <c r="J12" i="4"/>
  <c r="J7" i="4"/>
  <c r="J28" i="3"/>
  <c r="J8" i="3"/>
  <c r="J30" i="3"/>
  <c r="J25" i="3"/>
  <c r="J16" i="3"/>
  <c r="J13" i="3"/>
  <c r="J7" i="3"/>
  <c r="J4" i="3"/>
  <c r="J6" i="3"/>
  <c r="J15" i="3"/>
  <c r="J23" i="3"/>
  <c r="J17" i="3"/>
  <c r="J9" i="3"/>
  <c r="J10" i="3"/>
  <c r="J3" i="3"/>
</calcChain>
</file>

<file path=xl/sharedStrings.xml><?xml version="1.0" encoding="utf-8"?>
<sst xmlns="http://schemas.openxmlformats.org/spreadsheetml/2006/main" count="256" uniqueCount="146">
  <si>
    <t>Springen</t>
  </si>
  <si>
    <t>Nachwuchs</t>
  </si>
  <si>
    <t>Name</t>
  </si>
  <si>
    <t>Verein</t>
  </si>
  <si>
    <t>WP 1</t>
  </si>
  <si>
    <t>WP 2</t>
  </si>
  <si>
    <t>WP 3</t>
  </si>
  <si>
    <t>Summe</t>
  </si>
  <si>
    <t>Johannes Holzhauer</t>
  </si>
  <si>
    <t>RV Giebelwald</t>
  </si>
  <si>
    <t>Mascha Büdenbender</t>
  </si>
  <si>
    <t>PSG Werthenbach</t>
  </si>
  <si>
    <t xml:space="preserve">Sophie Schäfer </t>
  </si>
  <si>
    <t>RFV Hellertal</t>
  </si>
  <si>
    <t>Hanna Jung</t>
  </si>
  <si>
    <t>RV Giebwald</t>
  </si>
  <si>
    <t>Lara Fabienne Beer</t>
  </si>
  <si>
    <t>Mia Blickheuser</t>
  </si>
  <si>
    <t>Clara Schneider</t>
  </si>
  <si>
    <t>Lucy Tigges</t>
  </si>
  <si>
    <t>Luca Wied</t>
  </si>
  <si>
    <t>RV Aue-Wingeshausen</t>
  </si>
  <si>
    <t>Lilly Delphine Bender</t>
  </si>
  <si>
    <t>RFV Kindelsberg</t>
  </si>
  <si>
    <t xml:space="preserve">Theresa Mielke </t>
  </si>
  <si>
    <t>Anna-Lena Schröder</t>
  </si>
  <si>
    <t>RFV Johannland</t>
  </si>
  <si>
    <t>Lara Bunzel</t>
  </si>
  <si>
    <t>Lea Chantal Prinz</t>
  </si>
  <si>
    <t>Alexa Müsse</t>
  </si>
  <si>
    <t>Aileen Brelage</t>
  </si>
  <si>
    <t>Hannah Melzer</t>
  </si>
  <si>
    <t>Dressur</t>
  </si>
  <si>
    <t>Lilli Rumpff</t>
  </si>
  <si>
    <t>Pferdefreunde Brün</t>
  </si>
  <si>
    <t>Lene Schellmann</t>
  </si>
  <si>
    <t>PSF Siegen-Dreisbach</t>
  </si>
  <si>
    <t>Merle Büdenbender</t>
  </si>
  <si>
    <t>Frida Schattling</t>
  </si>
  <si>
    <t>Marta Schattling</t>
  </si>
  <si>
    <t>Annabelle Weth</t>
  </si>
  <si>
    <t>Freya Josephine Becher</t>
  </si>
  <si>
    <t>Clara Hommerich</t>
  </si>
  <si>
    <t>Anna Korstian</t>
  </si>
  <si>
    <t>Carla Coelen</t>
  </si>
  <si>
    <t>RFV Eiserfeld</t>
  </si>
  <si>
    <t>Laura Karolina Bänke</t>
  </si>
  <si>
    <t>Oceane Julie Bender</t>
  </si>
  <si>
    <t>Janne Sophie Schröder</t>
  </si>
  <si>
    <t>Niklas Lewalter</t>
  </si>
  <si>
    <t>RFV Schloß-Wittgenstein</t>
  </si>
  <si>
    <t>Felix Greis</t>
  </si>
  <si>
    <t>RSG Anzhausen</t>
  </si>
  <si>
    <t>Ida-Marie Dröge</t>
  </si>
  <si>
    <t>Sarah Maria Baak</t>
  </si>
  <si>
    <t>Sara Jaqueline Pulfrich</t>
  </si>
  <si>
    <t>Tessa Hensel</t>
  </si>
  <si>
    <t>RV Alte Heide</t>
  </si>
  <si>
    <t>Theresa Mielke</t>
  </si>
  <si>
    <t>Clara Holzhauer</t>
  </si>
  <si>
    <t>Francesca Köhler</t>
  </si>
  <si>
    <t>Saskia Kretz</t>
  </si>
  <si>
    <t>Annika Reichmann</t>
  </si>
  <si>
    <t>Voltigierfreunde Süd-Sauerland</t>
  </si>
  <si>
    <t>A-Tour</t>
  </si>
  <si>
    <t>WP 4</t>
  </si>
  <si>
    <t>WP 5</t>
  </si>
  <si>
    <t>Loona Valerie Turner</t>
  </si>
  <si>
    <t>Siegener RV</t>
  </si>
  <si>
    <t>Jennifer Stiefermann</t>
  </si>
  <si>
    <t>ZRFV Hollekusse</t>
  </si>
  <si>
    <t>Maris-Maleen Büdenbender</t>
  </si>
  <si>
    <t>Sabrina Weschenbach</t>
  </si>
  <si>
    <t>Lena Streich</t>
  </si>
  <si>
    <t>RSG Dautenbach</t>
  </si>
  <si>
    <t>Julia Fuchs</t>
  </si>
  <si>
    <t>Colette Ginsberg</t>
  </si>
  <si>
    <t>Silvia Schmidt</t>
  </si>
  <si>
    <t>Alexandra Groß</t>
  </si>
  <si>
    <t>Erin Alina Nicklaus</t>
  </si>
  <si>
    <t>Yvonne Schwope</t>
  </si>
  <si>
    <t>Daria Mashkina</t>
  </si>
  <si>
    <t>RFV Nephen</t>
  </si>
  <si>
    <t>Ben Luca Lammers</t>
  </si>
  <si>
    <t>Anna-Lisa Koch</t>
  </si>
  <si>
    <t>RFV Schloss Wittgenstein</t>
  </si>
  <si>
    <t>Lotta Pauline Eckhardt</t>
  </si>
  <si>
    <t>Katharina Kroll</t>
  </si>
  <si>
    <t>Mona Eckhardt</t>
  </si>
  <si>
    <t>Emilia Maria Dell </t>
  </si>
  <si>
    <t>RV Giebelwald e.V.</t>
  </si>
  <si>
    <t>Gina-Marie Heß </t>
  </si>
  <si>
    <t>ZRFV Hollekusse e.V.</t>
  </si>
  <si>
    <t>Magdalena Meier </t>
  </si>
  <si>
    <t>Reitgemeinschaft Hof-Höherhaus e.V.</t>
  </si>
  <si>
    <t>Shaina Winkler </t>
  </si>
  <si>
    <t>PSG Werthenbach e.V.</t>
  </si>
  <si>
    <t>Mascha Büdenbender </t>
  </si>
  <si>
    <t>Silvia Schmidt </t>
  </si>
  <si>
    <t>Lena Czogalla </t>
  </si>
  <si>
    <t>Siegener RV e.V.</t>
  </si>
  <si>
    <t>Alma Uebach </t>
  </si>
  <si>
    <t>Vanessa Düperthal </t>
  </si>
  <si>
    <t>RSG  Hofgut Dautenbach e. V.</t>
  </si>
  <si>
    <t>Anne-Sophie Martin </t>
  </si>
  <si>
    <t>RFV Netphen e.V.</t>
  </si>
  <si>
    <t>Maja Stähler </t>
  </si>
  <si>
    <t>Hannah Marie Linnert </t>
  </si>
  <si>
    <t>Ines Schellmann </t>
  </si>
  <si>
    <t>Pferdesportfreunde Siegen-Dreisbach</t>
  </si>
  <si>
    <t>Lara Terkowsky </t>
  </si>
  <si>
    <t>RFV Eiserfeld e.V.</t>
  </si>
  <si>
    <t>Saskia Voit </t>
  </si>
  <si>
    <t>Sophie Kotzian</t>
  </si>
  <si>
    <t>Elenor Grümbel</t>
  </si>
  <si>
    <t>Stefanie Dietermann</t>
  </si>
  <si>
    <t>Janina Kropsch</t>
  </si>
  <si>
    <t>Franziska Nüssen</t>
  </si>
  <si>
    <t>Jana-Marie Kämpf </t>
  </si>
  <si>
    <t>Marie Charlotte Bohn</t>
  </si>
  <si>
    <t>RSG Anzhausen e.V.</t>
  </si>
  <si>
    <t>Marie Neubrand </t>
  </si>
  <si>
    <t>Zoe Schröder </t>
  </si>
  <si>
    <t>Melanie Eckhardt</t>
  </si>
  <si>
    <t>Kim Sophia Schäfer</t>
  </si>
  <si>
    <t>Matthias Friedrich</t>
  </si>
  <si>
    <t xml:space="preserve">Nadine Wurm </t>
  </si>
  <si>
    <t>Johanna Wessling</t>
  </si>
  <si>
    <t>Maja Stähler</t>
  </si>
  <si>
    <t>Gesamt</t>
  </si>
  <si>
    <t>Streicherg.</t>
  </si>
  <si>
    <t>Luise Theresa Richter</t>
  </si>
  <si>
    <t>RFV Kindelsberg e.V.</t>
  </si>
  <si>
    <t>Elisa Giesler</t>
  </si>
  <si>
    <t>Julia Harmuth</t>
  </si>
  <si>
    <t>Lara-Katleen Müller</t>
  </si>
  <si>
    <t>Leni Arwen Sahs</t>
  </si>
  <si>
    <t>Rebecca Paetzold</t>
  </si>
  <si>
    <t>Lena Caroline Eßelborn</t>
  </si>
  <si>
    <t>Sophie Loreen Turpitz</t>
  </si>
  <si>
    <t>Christina Sohlbach-Stahl</t>
  </si>
  <si>
    <t>RV Biggetal e.V.</t>
  </si>
  <si>
    <t xml:space="preserve">RV Giebelwald </t>
  </si>
  <si>
    <t>Sebastian Richter</t>
  </si>
  <si>
    <t>Cosima Zarmutek</t>
  </si>
  <si>
    <t>Denise Langenohl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</si>
</sst>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indexed="8"/>
      <name val="Helvetica Neue"/>
    </font>
    <font>
      <sz val="12"/>
      <color indexed="8"/>
      <name val="Helvetica Neue"/>
    </font>
    <font>
      <sz val="12"/>
      <color indexed="8"/>
      <name val="Arial"/>
    </font>
    <font>
      <b/>
      <sz val="10"/>
      <color indexed="8"/>
      <name val="Arial"/>
    </font>
    <font>
      <b/>
      <sz val="10"/>
      <color indexed="9"/>
      <name val="Arial"/>
    </font>
    <font>
      <sz val="10"/>
      <color indexed="8"/>
      <name val="Arial"/>
    </font>
    <font>
      <b/>
      <sz val="10"/>
      <color indexed="8"/>
      <name val="Helvetica Neue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18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2" fillId="2" borderId="1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0" fillId="2" borderId="2" xfId="0" applyFill="1" applyBorder="1">
      <alignment vertical="top" wrapText="1"/>
    </xf>
    <xf numFmtId="49" fontId="3" fillId="2" borderId="4" xfId="0" applyNumberFormat="1" applyFont="1" applyFill="1" applyBorder="1" applyAlignment="1">
      <alignment horizontal="left" vertical="top" wrapText="1"/>
    </xf>
    <xf numFmtId="0" fontId="0" fillId="2" borderId="4" xfId="0" applyNumberFormat="1" applyFill="1" applyBorder="1">
      <alignment vertical="top" wrapText="1"/>
    </xf>
    <xf numFmtId="0" fontId="0" fillId="2" borderId="4" xfId="0" applyFill="1" applyBorder="1">
      <alignment vertical="top" wrapText="1"/>
    </xf>
    <xf numFmtId="0" fontId="0" fillId="2" borderId="6" xfId="0" applyFill="1" applyBorder="1">
      <alignment vertical="top" wrapText="1"/>
    </xf>
    <xf numFmtId="0" fontId="0" fillId="2" borderId="7" xfId="0" applyFill="1" applyBorder="1">
      <alignment vertical="top" wrapText="1"/>
    </xf>
    <xf numFmtId="0" fontId="0" fillId="2" borderId="8" xfId="0" applyFill="1" applyBorder="1">
      <alignment vertical="top" wrapText="1"/>
    </xf>
    <xf numFmtId="0" fontId="0" fillId="2" borderId="9" xfId="0" applyNumberFormat="1" applyFill="1" applyBorder="1" applyAlignment="1">
      <alignment horizontal="left" vertical="top" wrapText="1"/>
    </xf>
    <xf numFmtId="0" fontId="0" fillId="2" borderId="9" xfId="0" applyFill="1" applyBorder="1">
      <alignment vertical="top" wrapText="1"/>
    </xf>
    <xf numFmtId="0" fontId="0" fillId="2" borderId="10" xfId="0" applyFill="1" applyBorder="1">
      <alignment vertical="top" wrapText="1"/>
    </xf>
    <xf numFmtId="0" fontId="0" fillId="2" borderId="11" xfId="0" applyFill="1" applyBorder="1">
      <alignment vertical="top" wrapText="1"/>
    </xf>
    <xf numFmtId="49" fontId="2" fillId="2" borderId="1" xfId="0" applyNumberFormat="1" applyFont="1" applyFill="1" applyBorder="1" applyAlignment="1">
      <alignment vertical="top"/>
    </xf>
    <xf numFmtId="49" fontId="2" fillId="2" borderId="2" xfId="0" applyNumberFormat="1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5" fillId="2" borderId="4" xfId="0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6" fillId="2" borderId="4" xfId="0" applyNumberFormat="1" applyFont="1" applyFill="1" applyBorder="1">
      <alignment vertical="top" wrapText="1"/>
    </xf>
    <xf numFmtId="49" fontId="6" fillId="2" borderId="4" xfId="0" applyNumberFormat="1" applyFont="1" applyFill="1" applyBorder="1">
      <alignment vertical="top" wrapText="1"/>
    </xf>
    <xf numFmtId="49" fontId="4" fillId="3" borderId="16" xfId="0" applyNumberFormat="1" applyFont="1" applyFill="1" applyBorder="1">
      <alignment vertical="top" wrapText="1"/>
    </xf>
    <xf numFmtId="49" fontId="4" fillId="3" borderId="17" xfId="0" applyNumberFormat="1" applyFont="1" applyFill="1" applyBorder="1">
      <alignment vertical="top" wrapText="1"/>
    </xf>
    <xf numFmtId="49" fontId="4" fillId="3" borderId="18" xfId="0" applyNumberFormat="1" applyFont="1" applyFill="1" applyBorder="1">
      <alignment vertical="top" wrapText="1"/>
    </xf>
    <xf numFmtId="49" fontId="3" fillId="2" borderId="19" xfId="0" applyNumberFormat="1" applyFont="1" applyFill="1" applyBorder="1">
      <alignment vertical="top" wrapText="1"/>
    </xf>
    <xf numFmtId="49" fontId="3" fillId="2" borderId="15" xfId="0" applyNumberFormat="1" applyFont="1" applyFill="1" applyBorder="1">
      <alignment vertical="top" wrapText="1"/>
    </xf>
    <xf numFmtId="0" fontId="5" fillId="2" borderId="15" xfId="0" applyNumberFormat="1" applyFont="1" applyFill="1" applyBorder="1">
      <alignment vertical="top" wrapText="1"/>
    </xf>
    <xf numFmtId="0" fontId="5" fillId="2" borderId="15" xfId="0" applyFont="1" applyFill="1" applyBorder="1">
      <alignment vertical="top" wrapText="1"/>
    </xf>
    <xf numFmtId="0" fontId="6" fillId="2" borderId="19" xfId="0" applyFont="1" applyFill="1" applyBorder="1">
      <alignment vertical="top" wrapText="1"/>
    </xf>
    <xf numFmtId="0" fontId="6" fillId="2" borderId="15" xfId="0" applyFont="1" applyFill="1" applyBorder="1">
      <alignment vertical="top" wrapText="1"/>
    </xf>
    <xf numFmtId="0" fontId="0" fillId="2" borderId="15" xfId="0" applyFill="1" applyBorder="1">
      <alignment vertical="top" wrapText="1"/>
    </xf>
    <xf numFmtId="0" fontId="7" fillId="2" borderId="20" xfId="0" applyNumberFormat="1" applyFont="1" applyFill="1" applyBorder="1">
      <alignment vertical="top" wrapText="1"/>
    </xf>
    <xf numFmtId="0" fontId="6" fillId="2" borderId="20" xfId="0" applyNumberFormat="1" applyFont="1" applyFill="1" applyBorder="1">
      <alignment vertical="top" wrapText="1"/>
    </xf>
    <xf numFmtId="49" fontId="7" fillId="2" borderId="19" xfId="0" applyNumberFormat="1" applyFont="1" applyFill="1" applyBorder="1">
      <alignment vertical="top" wrapText="1"/>
    </xf>
    <xf numFmtId="0" fontId="0" fillId="0" borderId="0" xfId="0" applyNumberFormat="1" applyAlignment="1">
      <alignment vertical="center" wrapText="1"/>
    </xf>
    <xf numFmtId="49" fontId="3" fillId="2" borderId="6" xfId="0" applyNumberFormat="1" applyFont="1" applyFill="1" applyBorder="1">
      <alignment vertical="top" wrapText="1"/>
    </xf>
    <xf numFmtId="0" fontId="5" fillId="2" borderId="6" xfId="0" applyFont="1" applyFill="1" applyBorder="1">
      <alignment vertical="top" wrapText="1"/>
    </xf>
    <xf numFmtId="0" fontId="7" fillId="2" borderId="6" xfId="0" applyNumberFormat="1" applyFont="1" applyFill="1" applyBorder="1">
      <alignment vertical="top" wrapText="1"/>
    </xf>
    <xf numFmtId="49" fontId="6" fillId="4" borderId="19" xfId="0" applyNumberFormat="1" applyFont="1" applyFill="1" applyBorder="1">
      <alignment vertical="top" wrapText="1"/>
    </xf>
    <xf numFmtId="49" fontId="6" fillId="4" borderId="15" xfId="0" applyNumberFormat="1" applyFont="1" applyFill="1" applyBorder="1">
      <alignment vertical="top" wrapText="1"/>
    </xf>
    <xf numFmtId="0" fontId="5" fillId="4" borderId="15" xfId="0" applyFont="1" applyFill="1" applyBorder="1">
      <alignment vertical="top" wrapText="1"/>
    </xf>
    <xf numFmtId="0" fontId="7" fillId="4" borderId="15" xfId="0" applyNumberFormat="1" applyFont="1" applyFill="1" applyBorder="1">
      <alignment vertical="top" wrapText="1"/>
    </xf>
    <xf numFmtId="0" fontId="6" fillId="4" borderId="15" xfId="0" applyNumberFormat="1" applyFont="1" applyFill="1" applyBorder="1">
      <alignment vertical="top" wrapText="1"/>
    </xf>
    <xf numFmtId="0" fontId="7" fillId="4" borderId="21" xfId="0" applyNumberFormat="1" applyFont="1" applyFill="1" applyBorder="1">
      <alignment vertical="top" wrapText="1"/>
    </xf>
    <xf numFmtId="49" fontId="4" fillId="5" borderId="17" xfId="0" applyNumberFormat="1" applyFont="1" applyFill="1" applyBorder="1">
      <alignment vertical="top" wrapText="1"/>
    </xf>
    <xf numFmtId="0" fontId="1" fillId="2" borderId="3" xfId="0" applyFont="1" applyFill="1" applyBorder="1" applyAlignment="1">
      <alignment vertical="center"/>
    </xf>
    <xf numFmtId="0" fontId="6" fillId="2" borderId="5" xfId="0" applyNumberFormat="1" applyFont="1" applyFill="1" applyBorder="1">
      <alignment vertical="top" wrapText="1"/>
    </xf>
    <xf numFmtId="0" fontId="5" fillId="2" borderId="6" xfId="0" applyNumberFormat="1" applyFont="1" applyFill="1" applyBorder="1">
      <alignment vertical="top" wrapText="1"/>
    </xf>
    <xf numFmtId="49" fontId="1" fillId="2" borderId="6" xfId="0" applyNumberFormat="1" applyFont="1" applyFill="1" applyBorder="1" applyAlignment="1">
      <alignment vertical="center"/>
    </xf>
    <xf numFmtId="0" fontId="8" fillId="4" borderId="15" xfId="0" applyNumberFormat="1" applyFont="1" applyFill="1" applyBorder="1">
      <alignment vertical="top" wrapText="1"/>
    </xf>
    <xf numFmtId="0" fontId="0" fillId="4" borderId="15" xfId="0" applyNumberFormat="1" applyFill="1" applyBorder="1">
      <alignment vertical="top" wrapText="1"/>
    </xf>
    <xf numFmtId="0" fontId="8" fillId="4" borderId="21" xfId="0" applyNumberFormat="1" applyFont="1" applyFill="1" applyBorder="1">
      <alignment vertical="top" wrapText="1"/>
    </xf>
    <xf numFmtId="0" fontId="0" fillId="2" borderId="5" xfId="0" applyNumberFormat="1" applyFill="1" applyBorder="1">
      <alignment vertical="top" wrapText="1"/>
    </xf>
    <xf numFmtId="0" fontId="6" fillId="4" borderId="4" xfId="0" applyFont="1" applyFill="1" applyBorder="1">
      <alignment vertical="top" wrapText="1"/>
    </xf>
    <xf numFmtId="0" fontId="0" fillId="4" borderId="4" xfId="0" applyFill="1" applyBorder="1">
      <alignment vertical="top" wrapText="1"/>
    </xf>
    <xf numFmtId="0" fontId="0" fillId="2" borderId="6" xfId="0" applyNumberFormat="1" applyFill="1" applyBorder="1">
      <alignment vertical="top" wrapText="1"/>
    </xf>
    <xf numFmtId="49" fontId="3" fillId="2" borderId="22" xfId="0" applyNumberFormat="1" applyFont="1" applyFill="1" applyBorder="1" applyAlignment="1">
      <alignment horizontal="left" vertical="top" wrapText="1"/>
    </xf>
    <xf numFmtId="0" fontId="0" fillId="2" borderId="22" xfId="0" applyNumberFormat="1" applyFill="1" applyBorder="1">
      <alignment vertical="top" wrapText="1"/>
    </xf>
    <xf numFmtId="0" fontId="0" fillId="2" borderId="22" xfId="0" applyFill="1" applyBorder="1">
      <alignment vertical="top" wrapText="1"/>
    </xf>
    <xf numFmtId="49" fontId="6" fillId="4" borderId="4" xfId="0" applyNumberFormat="1" applyFont="1" applyFill="1" applyBorder="1" applyAlignment="1">
      <alignment horizontal="left" vertical="top" wrapText="1"/>
    </xf>
    <xf numFmtId="0" fontId="6" fillId="4" borderId="4" xfId="0" applyNumberFormat="1" applyFont="1" applyFill="1" applyBorder="1">
      <alignment vertical="top" wrapText="1"/>
    </xf>
    <xf numFmtId="0" fontId="0" fillId="2" borderId="12" xfId="0" applyFill="1" applyBorder="1">
      <alignment vertical="top" wrapText="1"/>
    </xf>
    <xf numFmtId="0" fontId="6" fillId="2" borderId="22" xfId="0" applyNumberFormat="1" applyFont="1" applyFill="1" applyBorder="1">
      <alignment vertical="top" wrapText="1"/>
    </xf>
    <xf numFmtId="0" fontId="6" fillId="2" borderId="15" xfId="0" applyNumberFormat="1" applyFont="1" applyFill="1" applyBorder="1">
      <alignment vertical="top" wrapText="1"/>
    </xf>
    <xf numFmtId="0" fontId="0" fillId="2" borderId="15" xfId="0" applyNumberFormat="1" applyFill="1" applyBorder="1">
      <alignment vertical="top" wrapText="1"/>
    </xf>
    <xf numFmtId="49" fontId="3" fillId="2" borderId="6" xfId="0" applyNumberFormat="1" applyFont="1" applyFill="1" applyBorder="1" applyAlignment="1">
      <alignment horizontal="left" vertical="top" wrapText="1"/>
    </xf>
    <xf numFmtId="0" fontId="6" fillId="2" borderId="6" xfId="0" applyNumberFormat="1" applyFont="1" applyFill="1" applyBorder="1">
      <alignment vertical="top" wrapText="1"/>
    </xf>
    <xf numFmtId="49" fontId="3" fillId="2" borderId="19" xfId="0" applyNumberFormat="1" applyFont="1" applyFill="1" applyBorder="1" applyAlignment="1">
      <alignment horizontal="left" vertical="top" wrapText="1"/>
    </xf>
    <xf numFmtId="49" fontId="3" fillId="2" borderId="4" xfId="0" applyNumberFormat="1" applyFont="1" applyFill="1" applyBorder="1">
      <alignment vertical="top" wrapText="1"/>
    </xf>
    <xf numFmtId="49" fontId="3" fillId="2" borderId="15" xfId="0" applyNumberFormat="1" applyFont="1" applyFill="1" applyBorder="1" applyAlignment="1">
      <alignment horizontal="left" vertical="top" wrapText="1"/>
    </xf>
    <xf numFmtId="49" fontId="6" fillId="2" borderId="22" xfId="0" applyNumberFormat="1" applyFont="1" applyFill="1" applyBorder="1">
      <alignment vertical="top" wrapText="1"/>
    </xf>
    <xf numFmtId="0" fontId="0" fillId="4" borderId="12" xfId="0" applyFill="1" applyBorder="1">
      <alignment vertical="top" wrapText="1"/>
    </xf>
    <xf numFmtId="49" fontId="3" fillId="2" borderId="13" xfId="0" applyNumberFormat="1" applyFont="1" applyFill="1" applyBorder="1" applyAlignment="1">
      <alignment horizontal="left" vertical="top" wrapText="1"/>
    </xf>
    <xf numFmtId="0" fontId="0" fillId="2" borderId="12" xfId="0" applyNumberFormat="1" applyFill="1" applyBorder="1">
      <alignment vertical="top" wrapText="1"/>
    </xf>
    <xf numFmtId="49" fontId="3" fillId="3" borderId="23" xfId="0" applyNumberFormat="1" applyFont="1" applyFill="1" applyBorder="1" applyAlignment="1">
      <alignment horizontal="left" vertical="top" wrapText="1"/>
    </xf>
    <xf numFmtId="49" fontId="3" fillId="3" borderId="24" xfId="0" applyNumberFormat="1" applyFont="1" applyFill="1" applyBorder="1" applyAlignment="1">
      <alignment horizontal="left" vertical="top" wrapText="1"/>
    </xf>
    <xf numFmtId="49" fontId="3" fillId="3" borderId="25" xfId="0" applyNumberFormat="1" applyFont="1" applyFill="1" applyBorder="1" applyAlignment="1">
      <alignment horizontal="left" vertical="top" wrapText="1"/>
    </xf>
    <xf numFmtId="49" fontId="3" fillId="2" borderId="26" xfId="0" applyNumberFormat="1" applyFont="1" applyFill="1" applyBorder="1" applyAlignment="1">
      <alignment horizontal="left" vertical="top" wrapText="1"/>
    </xf>
    <xf numFmtId="0" fontId="0" fillId="2" borderId="27" xfId="0" applyNumberFormat="1" applyFill="1" applyBorder="1">
      <alignment vertical="top" wrapText="1"/>
    </xf>
    <xf numFmtId="0" fontId="5" fillId="2" borderId="6" xfId="0" applyNumberFormat="1" applyFont="1" applyFill="1" applyBorder="1" applyAlignment="1">
      <alignment horizontal="left" vertical="top" wrapText="1"/>
    </xf>
    <xf numFmtId="0" fontId="5" fillId="2" borderId="12" xfId="0" applyNumberFormat="1" applyFont="1" applyFill="1" applyBorder="1" applyAlignment="1">
      <alignment horizontal="left" vertical="top" wrapText="1"/>
    </xf>
    <xf numFmtId="49" fontId="4" fillId="3" borderId="23" xfId="0" applyNumberFormat="1" applyFont="1" applyFill="1" applyBorder="1">
      <alignment vertical="top" wrapText="1"/>
    </xf>
    <xf numFmtId="49" fontId="4" fillId="3" borderId="24" xfId="0" applyNumberFormat="1" applyFont="1" applyFill="1" applyBorder="1">
      <alignment vertical="top" wrapText="1"/>
    </xf>
    <xf numFmtId="49" fontId="4" fillId="3" borderId="25" xfId="0" applyNumberFormat="1" applyFont="1" applyFill="1" applyBorder="1">
      <alignment vertical="top" wrapText="1"/>
    </xf>
    <xf numFmtId="49" fontId="3" fillId="6" borderId="13" xfId="0" applyNumberFormat="1" applyFont="1" applyFill="1" applyBorder="1" applyAlignment="1">
      <alignment horizontal="left" vertical="top" wrapText="1"/>
    </xf>
    <xf numFmtId="49" fontId="3" fillId="6" borderId="4" xfId="0" applyNumberFormat="1" applyFont="1" applyFill="1" applyBorder="1" applyAlignment="1">
      <alignment horizontal="left" vertical="top" wrapText="1"/>
    </xf>
    <xf numFmtId="0" fontId="0" fillId="6" borderId="4" xfId="0" applyNumberFormat="1" applyFill="1" applyBorder="1">
      <alignment vertical="top" wrapText="1"/>
    </xf>
    <xf numFmtId="0" fontId="0" fillId="6" borderId="12" xfId="0" applyNumberFormat="1" applyFill="1" applyBorder="1">
      <alignment vertical="top" wrapText="1"/>
    </xf>
    <xf numFmtId="0" fontId="5" fillId="6" borderId="4" xfId="0" applyNumberFormat="1" applyFont="1" applyFill="1" applyBorder="1" applyAlignment="1">
      <alignment horizontal="left" vertical="top" wrapText="1"/>
    </xf>
    <xf numFmtId="0" fontId="5" fillId="6" borderId="12" xfId="0" applyNumberFormat="1" applyFont="1" applyFill="1" applyBorder="1" applyAlignment="1">
      <alignment horizontal="left" vertical="top" wrapText="1"/>
    </xf>
    <xf numFmtId="0" fontId="0" fillId="2" borderId="6" xfId="0" applyNumberFormat="1" applyFill="1" applyBorder="1" applyAlignment="1">
      <alignment horizontal="left" vertical="top" wrapText="1"/>
    </xf>
    <xf numFmtId="49" fontId="9" fillId="2" borderId="6" xfId="0" applyNumberFormat="1" applyFont="1" applyFill="1" applyBorder="1" applyAlignment="1">
      <alignment vertical="center"/>
    </xf>
    <xf numFmtId="49" fontId="9" fillId="2" borderId="3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1" fillId="0" borderId="0" xfId="0" applyNumberFormat="1" applyFont="1" applyAlignment="1">
      <alignment vertical="center" wrapText="1"/>
    </xf>
    <xf numFmtId="49" fontId="3" fillId="6" borderId="19" xfId="0" applyNumberFormat="1" applyFont="1" applyFill="1" applyBorder="1">
      <alignment vertical="top" wrapText="1"/>
    </xf>
    <xf numFmtId="49" fontId="3" fillId="6" borderId="15" xfId="0" applyNumberFormat="1" applyFont="1" applyFill="1" applyBorder="1">
      <alignment vertical="top" wrapText="1"/>
    </xf>
    <xf numFmtId="0" fontId="5" fillId="6" borderId="15" xfId="0" applyNumberFormat="1" applyFont="1" applyFill="1" applyBorder="1">
      <alignment vertical="top" wrapText="1"/>
    </xf>
    <xf numFmtId="0" fontId="5" fillId="6" borderId="15" xfId="0" applyFont="1" applyFill="1" applyBorder="1">
      <alignment vertical="top" wrapText="1"/>
    </xf>
    <xf numFmtId="0" fontId="7" fillId="6" borderId="20" xfId="0" applyNumberFormat="1" applyFont="1" applyFill="1" applyBorder="1">
      <alignment vertical="top" wrapText="1"/>
    </xf>
    <xf numFmtId="0" fontId="8" fillId="6" borderId="17" xfId="0" applyNumberFormat="1" applyFont="1" applyFill="1" applyBorder="1">
      <alignment vertical="top" wrapText="1"/>
    </xf>
    <xf numFmtId="0" fontId="7" fillId="6" borderId="17" xfId="0" applyNumberFormat="1" applyFont="1" applyFill="1" applyBorder="1">
      <alignment vertical="top" wrapText="1"/>
    </xf>
    <xf numFmtId="0" fontId="8" fillId="6" borderId="15" xfId="0" applyNumberFormat="1" applyFont="1" applyFill="1" applyBorder="1">
      <alignment vertical="top" wrapText="1"/>
    </xf>
    <xf numFmtId="0" fontId="7" fillId="6" borderId="15" xfId="0" applyNumberFormat="1" applyFont="1" applyFill="1" applyBorder="1">
      <alignment vertical="top" wrapText="1"/>
    </xf>
    <xf numFmtId="0" fontId="0" fillId="6" borderId="4" xfId="0" applyFill="1" applyBorder="1">
      <alignment vertical="top" wrapText="1"/>
    </xf>
    <xf numFmtId="0" fontId="6" fillId="6" borderId="4" xfId="0" applyNumberFormat="1" applyFont="1" applyFill="1" applyBorder="1">
      <alignment vertical="top" wrapText="1"/>
    </xf>
    <xf numFmtId="0" fontId="0" fillId="6" borderId="5" xfId="0" applyNumberFormat="1" applyFill="1" applyBorder="1">
      <alignment vertical="top" wrapText="1"/>
    </xf>
    <xf numFmtId="0" fontId="6" fillId="6" borderId="5" xfId="0" applyNumberFormat="1" applyFont="1" applyFill="1" applyBorder="1">
      <alignment vertical="top" wrapText="1"/>
    </xf>
    <xf numFmtId="49" fontId="3" fillId="2" borderId="14" xfId="0" applyNumberFormat="1" applyFont="1" applyFill="1" applyBorder="1" applyAlignment="1">
      <alignment horizontal="left" vertical="top" wrapText="1"/>
    </xf>
    <xf numFmtId="49" fontId="3" fillId="2" borderId="8" xfId="0" applyNumberFormat="1" applyFont="1" applyFill="1" applyBorder="1" applyAlignment="1">
      <alignment horizontal="left" vertical="top" wrapText="1"/>
    </xf>
    <xf numFmtId="0" fontId="5" fillId="2" borderId="22" xfId="0" applyNumberFormat="1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horizontal="left" vertical="top" wrapText="1"/>
    </xf>
    <xf numFmtId="0" fontId="5" fillId="2" borderId="27" xfId="0" applyNumberFormat="1" applyFont="1" applyFill="1" applyBorder="1" applyAlignment="1">
      <alignment horizontal="left" vertical="top" wrapText="1"/>
    </xf>
    <xf numFmtId="0" fontId="5" fillId="2" borderId="15" xfId="0" applyNumberFormat="1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</cellXfs>
  <cellStyles count="1">
    <cellStyle name="Standard" xfId="0" builtinId="0"/>
  </cellStyles>
  <dxfs count="47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30" formatCode="@"/>
      <fill>
        <patternFill patternType="solid">
          <fgColor indexed="64"/>
          <bgColor indexed="12"/>
        </patternFill>
      </fill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indexed="9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border outline="0">
        <top style="thin">
          <color indexed="8"/>
        </top>
      </border>
    </dxf>
    <dxf>
      <border outline="0">
        <bottom style="thin">
          <color indexed="8"/>
        </bottom>
      </border>
    </dxf>
    <dxf>
      <border outline="0">
        <left style="thin">
          <color indexed="8"/>
        </left>
        <right style="thin">
          <color indexed="8"/>
        </right>
        <top style="thin">
          <color indexed="8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  <fill>
        <patternFill patternType="solid">
          <fgColor indexed="64"/>
          <bgColor indexed="1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numFmt numFmtId="0" formatCode="General"/>
      <fill>
        <patternFill patternType="solid">
          <fgColor indexed="64"/>
          <bgColor indexed="9"/>
        </patternFill>
      </fill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  <vertical/>
        <horizontal/>
      </border>
    </dxf>
    <dxf>
      <fill>
        <patternFill patternType="solid">
          <fgColor indexed="64"/>
          <bgColor indexed="9"/>
        </patternFill>
      </fill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ill>
        <patternFill patternType="solid">
          <fgColor indexed="64"/>
          <bgColor indexed="9"/>
        </patternFill>
      </fill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numFmt numFmtId="0" formatCode="General"/>
      <fill>
        <patternFill patternType="solid">
          <fgColor indexed="64"/>
          <bgColor indexed="9"/>
        </patternFill>
      </fill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border outline="0">
        <top style="thin">
          <color indexed="8"/>
        </top>
      </border>
    </dxf>
    <dxf>
      <border outline="0">
        <bottom style="thin">
          <color indexed="8"/>
        </bottom>
      </border>
    </dxf>
    <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numFmt numFmtId="0" formatCode="General"/>
    </dxf>
    <dxf>
      <font>
        <b val="0"/>
      </font>
      <numFmt numFmtId="0" formatCode="General"/>
    </dxf>
    <dxf>
      <fill>
        <patternFill patternType="solid">
          <fgColor indexed="64"/>
          <bgColor indexed="9"/>
        </patternFill>
      </fill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ill>
        <patternFill patternType="solid">
          <fgColor indexed="64"/>
          <bgColor indexed="9"/>
        </patternFill>
      </fill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ill>
        <patternFill patternType="solid">
          <fgColor indexed="64"/>
          <bgColor indexed="9"/>
        </patternFill>
      </fill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ill>
        <patternFill patternType="solid">
          <fgColor indexed="64"/>
          <bgColor indexed="9"/>
        </patternFill>
      </fill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 Neue"/>
        <scheme val="none"/>
      </font>
      <fill>
        <patternFill patternType="solid">
          <fgColor indexed="64"/>
          <bgColor indexed="9"/>
        </patternFill>
      </fill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 Neue"/>
        <scheme val="none"/>
      </font>
      <fill>
        <patternFill patternType="solid">
          <fgColor indexed="64"/>
          <bgColor indexed="9"/>
        </patternFill>
      </fill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 Neue"/>
        <scheme val="none"/>
      </font>
      <fill>
        <patternFill patternType="solid">
          <fgColor indexed="64"/>
          <bgColor indexed="9"/>
        </patternFill>
      </fill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border outline="0">
        <right style="thin">
          <color indexed="8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30" formatCode="@"/>
      <fill>
        <patternFill patternType="solid">
          <fgColor indexed="64"/>
          <bgColor indexed="1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solid">
          <fgColor indexed="64"/>
          <bgColor indexed="9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numFmt numFmtId="0" formatCode="General"/>
      <fill>
        <patternFill patternType="solid">
          <fgColor indexed="64"/>
          <bgColor indexed="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indexed="9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 Neue"/>
        <scheme val="none"/>
      </font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 Neue"/>
        <scheme val="none"/>
      </font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 Neue"/>
        <scheme val="none"/>
      </font>
      <fill>
        <patternFill patternType="solid">
          <fgColor indexed="64"/>
          <bgColor indexed="9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indexed="9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30" formatCode="@"/>
      <fill>
        <patternFill patternType="solid">
          <fgColor indexed="64"/>
          <bgColor indexed="1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DADAD"/>
      <rgbColor rgb="FFBDC0BF"/>
      <rgbColor rgb="FF323232"/>
      <rgbColor rgb="FFD6D6D6"/>
      <rgbColor rgb="FF89847F"/>
      <rgbColor rgb="FFE3E3E3"/>
      <rgbColor rgb="FFF4F9F8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DCFB625-09F8-4C1C-80C0-3EF4F29A23E8}" name="Tabelle3" displayName="Tabelle3" ref="A2:F19" totalsRowShown="0" headerRowDxfId="10" headerRowBorderDxfId="18" tableBorderDxfId="19" totalsRowBorderDxfId="17">
  <autoFilter ref="A2:F19" xr:uid="{8DCFB625-09F8-4C1C-80C0-3EF4F29A23E8}"/>
  <sortState xmlns:xlrd2="http://schemas.microsoft.com/office/spreadsheetml/2017/richdata2" ref="A3:F19">
    <sortCondition descending="1" ref="F2:F19"/>
  </sortState>
  <tableColumns count="6">
    <tableColumn id="1" xr3:uid="{B7205CDB-63F6-4172-ABE8-198420B1C645}" name="Name" dataDxfId="16"/>
    <tableColumn id="2" xr3:uid="{893F5CCC-2712-43BF-9998-C9336835A506}" name="Verein" dataDxfId="15"/>
    <tableColumn id="3" xr3:uid="{2BD29D3F-5B0A-4737-AEFF-5AD02AA2349D}" name="WP 1" dataDxfId="14"/>
    <tableColumn id="4" xr3:uid="{5342368C-90E1-4C47-8723-6174C26BEF35}" name="WP 2" dataDxfId="13"/>
    <tableColumn id="5" xr3:uid="{B997528F-B4BD-440E-BF70-2EB1ADDAEC0E}" name="WP 3" dataDxfId="12"/>
    <tableColumn id="6" xr3:uid="{6A4C8780-D124-45C3-8164-289358659177}" name="Summe" dataDxfId="11">
      <calculatedColumnFormula>C3:C3+D3:D3+E3:E3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70DF1DC-81E5-4C55-859E-A7675E3FF4C0}" name="Tabelle4" displayName="Tabelle4" ref="A2:F31" totalsRowShown="0" headerRowDxfId="0" headerRowBorderDxfId="8" tableBorderDxfId="9" totalsRowBorderDxfId="7">
  <autoFilter ref="A2:F31" xr:uid="{F70DF1DC-81E5-4C55-859E-A7675E3FF4C0}"/>
  <sortState xmlns:xlrd2="http://schemas.microsoft.com/office/spreadsheetml/2017/richdata2" ref="A3:F31">
    <sortCondition descending="1" ref="F2:F31"/>
  </sortState>
  <tableColumns count="6">
    <tableColumn id="1" xr3:uid="{D25B70DA-6E65-46ED-B5C4-3A67385C8E9C}" name="Name" dataDxfId="6"/>
    <tableColumn id="2" xr3:uid="{D5EF3307-EA66-4BCE-A40D-3A1C444A8E31}" name="Verein" dataDxfId="5"/>
    <tableColumn id="3" xr3:uid="{C1A28432-9317-47F4-AA8F-DD1E2F452EB4}" name="WP 1" dataDxfId="4"/>
    <tableColumn id="4" xr3:uid="{87EA5864-F2E7-4FDB-AB05-486D72326EFF}" name="WP 2" dataDxfId="3"/>
    <tableColumn id="5" xr3:uid="{A78B5075-FC6C-489B-A9FC-115E1D48DF93}" name="WP 3" dataDxfId="2"/>
    <tableColumn id="6" xr3:uid="{E391AAAD-6072-46A9-A2ED-1D0ED0FD0FCE}" name="Summe" dataDxfId="1">
      <calculatedColumnFormula>C3+D3+E3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EF6889-4A4E-401C-888D-CBD705B11BA3}" name="Tabelle1" displayName="Tabelle1" ref="A2:J30" totalsRowShown="0" headerRowDxfId="46" dataDxfId="44" headerRowBorderDxfId="45" tableBorderDxfId="43" totalsRowBorderDxfId="42">
  <autoFilter ref="A2:J30" xr:uid="{A5EF6889-4A4E-401C-888D-CBD705B11BA3}"/>
  <sortState xmlns:xlrd2="http://schemas.microsoft.com/office/spreadsheetml/2017/richdata2" ref="A3:J30">
    <sortCondition descending="1" ref="J2:J30"/>
  </sortState>
  <tableColumns count="10">
    <tableColumn id="1" xr3:uid="{7CFCA701-DDB4-4D60-9292-C40B4DE42D3D}" name="Name" dataDxfId="41"/>
    <tableColumn id="2" xr3:uid="{E70EBF6C-E6D4-4820-92BD-1FFDFDB38076}" name="Verein" dataDxfId="40"/>
    <tableColumn id="3" xr3:uid="{77252F68-6B4B-420B-9DFB-61DC05984C77}" name="WP 1" dataDxfId="39"/>
    <tableColumn id="4" xr3:uid="{AD2574B0-36B0-4135-8CA0-477302691406}" name="WP 2" dataDxfId="38"/>
    <tableColumn id="5" xr3:uid="{CB2700EB-2D7B-4162-95BB-7BB5E0969697}" name="WP 3" dataDxfId="37"/>
    <tableColumn id="6" xr3:uid="{CBF9EB8C-4BB9-4CEF-9539-C25E9A8519B3}" name="WP 4" dataDxfId="36"/>
    <tableColumn id="7" xr3:uid="{741FC64B-ADEE-463A-8BCE-5A07F605D3F6}" name="WP 5" dataDxfId="35"/>
    <tableColumn id="8" xr3:uid="{A373BB9A-9C30-4251-8CE7-BAEAD4BB35F9}" name="Summe" dataDxfId="34"/>
    <tableColumn id="9" xr3:uid="{D5800FD1-ACF2-4E79-84F1-FE6D88EB9757}" name="Streicherg." dataDxfId="33">
      <calculatedColumnFormula>MIN(Tabelle1[[#This Row],[WP 1]:[WP 5]])</calculatedColumnFormula>
    </tableColumn>
    <tableColumn id="10" xr3:uid="{17A6DDB1-89B1-4394-8651-6F1D364F3AEA}" name="Gesamt" dataDxfId="32">
      <calculatedColumnFormula>Tabelle1[[#This Row],[Summe]]-Tabelle1[[#This Row],[Streicherg.]]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56FB00-35DA-4287-B872-418DD2211878}" name="Tabelle2" displayName="Tabelle2" ref="A2:J36" totalsRowShown="0" headerRowDxfId="31" headerRowBorderDxfId="30" tableBorderDxfId="29">
  <autoFilter ref="A2:J36" xr:uid="{FA56FB00-35DA-4287-B872-418DD2211878}"/>
  <sortState xmlns:xlrd2="http://schemas.microsoft.com/office/spreadsheetml/2017/richdata2" ref="A3:J36">
    <sortCondition descending="1" ref="J2:J36"/>
  </sortState>
  <tableColumns count="10">
    <tableColumn id="1" xr3:uid="{8436B6BB-B478-4F93-A50E-854226130C5D}" name="Name" dataDxfId="28"/>
    <tableColumn id="2" xr3:uid="{37D2F9A7-1AE9-4CDB-A5C7-EA3A169DD96B}" name="Verein" dataDxfId="27"/>
    <tableColumn id="3" xr3:uid="{A560A231-BC0E-4A49-AF3B-69E7AC5E7751}" name="WP 1" dataDxfId="26"/>
    <tableColumn id="4" xr3:uid="{E59B0B67-5228-40D0-9F7D-9A2675914CDD}" name="WP 2" dataDxfId="25"/>
    <tableColumn id="5" xr3:uid="{3ABF5D0D-4572-4DC0-82C1-09FFB488B9C0}" name="WP 3" dataDxfId="24"/>
    <tableColumn id="6" xr3:uid="{1618E0D1-87DE-4E96-897C-58D8D3704917}" name="WP 4" dataDxfId="23"/>
    <tableColumn id="7" xr3:uid="{8AF7B425-42A9-436A-8122-8495365E93E4}" name="WP 5" dataDxfId="22"/>
    <tableColumn id="8" xr3:uid="{7285A78D-A747-4491-A583-8C97155FF73C}" name="Summe"/>
    <tableColumn id="9" xr3:uid="{6B27A517-FA01-4EE9-A905-B065108E43A2}" name="Streicherg." dataDxfId="21">
      <calculatedColumnFormula>MIN(Tabelle2[[#This Row],[WP 1]:[WP 5]])</calculatedColumnFormula>
    </tableColumn>
    <tableColumn id="10" xr3:uid="{5BD1A666-D4BE-4B95-9B00-73D5329BFA40}" name="Gesamt" dataDxfId="20">
      <calculatedColumnFormula>Tabelle2[[#This Row],[Summe]]-Tabelle2[[#This Row],[Streicherg.]]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showGridLines="0" workbookViewId="0">
      <selection activeCell="F32" sqref="F32"/>
    </sheetView>
  </sheetViews>
  <sheetFormatPr baseColWidth="10" defaultColWidth="16.28515625" defaultRowHeight="12.75"/>
  <cols>
    <col min="1" max="1" width="30" style="1" customWidth="1"/>
    <col min="2" max="2" width="25.140625" style="1" customWidth="1"/>
    <col min="3" max="3" width="7.85546875" style="1" customWidth="1"/>
    <col min="4" max="5" width="8" style="1" customWidth="1"/>
    <col min="6" max="6" width="10.28515625" style="1" customWidth="1"/>
    <col min="7" max="7" width="16.28515625" style="1" customWidth="1"/>
    <col min="8" max="16384" width="16.28515625" style="1"/>
  </cols>
  <sheetData>
    <row r="1" spans="1:6" ht="15">
      <c r="A1" s="2" t="s">
        <v>0</v>
      </c>
      <c r="B1" s="3" t="s">
        <v>1</v>
      </c>
      <c r="C1" s="4"/>
      <c r="D1" s="4"/>
      <c r="E1" s="4"/>
      <c r="F1" s="5"/>
    </row>
    <row r="2" spans="1:6">
      <c r="A2" s="77" t="s">
        <v>2</v>
      </c>
      <c r="B2" s="78" t="s">
        <v>3</v>
      </c>
      <c r="C2" s="78" t="s">
        <v>4</v>
      </c>
      <c r="D2" s="78" t="s">
        <v>5</v>
      </c>
      <c r="E2" s="78" t="s">
        <v>6</v>
      </c>
      <c r="F2" s="79" t="s">
        <v>7</v>
      </c>
    </row>
    <row r="3" spans="1:6">
      <c r="A3" s="87" t="s">
        <v>8</v>
      </c>
      <c r="B3" s="88" t="s">
        <v>9</v>
      </c>
      <c r="C3" s="89">
        <v>45</v>
      </c>
      <c r="D3" s="89">
        <v>50</v>
      </c>
      <c r="E3" s="89">
        <v>48</v>
      </c>
      <c r="F3" s="90">
        <f>C3:C3+D3:D3+E3:E3</f>
        <v>143</v>
      </c>
    </row>
    <row r="4" spans="1:6">
      <c r="A4" s="87" t="s">
        <v>10</v>
      </c>
      <c r="B4" s="88" t="s">
        <v>11</v>
      </c>
      <c r="C4" s="89">
        <v>50</v>
      </c>
      <c r="D4" s="89">
        <v>42</v>
      </c>
      <c r="E4" s="89">
        <v>50</v>
      </c>
      <c r="F4" s="90">
        <f>C4:C4+D4:D4+E4:E4</f>
        <v>142</v>
      </c>
    </row>
    <row r="5" spans="1:6">
      <c r="A5" s="87" t="s">
        <v>12</v>
      </c>
      <c r="B5" s="88" t="s">
        <v>13</v>
      </c>
      <c r="C5" s="89">
        <v>48</v>
      </c>
      <c r="D5" s="89">
        <v>48</v>
      </c>
      <c r="E5" s="89">
        <v>42</v>
      </c>
      <c r="F5" s="90">
        <f>C5:C5+D5:D5+E5:E5</f>
        <v>138</v>
      </c>
    </row>
    <row r="6" spans="1:6">
      <c r="A6" s="75" t="s">
        <v>14</v>
      </c>
      <c r="B6" s="6" t="s">
        <v>15</v>
      </c>
      <c r="C6" s="7">
        <v>41</v>
      </c>
      <c r="D6" s="7">
        <v>47</v>
      </c>
      <c r="E6" s="7">
        <v>47</v>
      </c>
      <c r="F6" s="76">
        <f>C6:C6+D6:D6+E6:E6</f>
        <v>135</v>
      </c>
    </row>
    <row r="7" spans="1:6">
      <c r="A7" s="75" t="s">
        <v>16</v>
      </c>
      <c r="B7" s="6" t="s">
        <v>9</v>
      </c>
      <c r="C7" s="7">
        <v>43</v>
      </c>
      <c r="D7" s="7">
        <v>46</v>
      </c>
      <c r="E7" s="7">
        <v>39</v>
      </c>
      <c r="F7" s="76">
        <f>C7:C7+D7:D7+E7:E7</f>
        <v>128</v>
      </c>
    </row>
    <row r="8" spans="1:6">
      <c r="A8" s="75" t="s">
        <v>17</v>
      </c>
      <c r="B8" s="6" t="s">
        <v>9</v>
      </c>
      <c r="C8" s="7">
        <v>37</v>
      </c>
      <c r="D8" s="7">
        <v>44</v>
      </c>
      <c r="E8" s="7">
        <v>44</v>
      </c>
      <c r="F8" s="76">
        <f>C8:C8+D8:D8+E8:E8</f>
        <v>125</v>
      </c>
    </row>
    <row r="9" spans="1:6">
      <c r="A9" s="75" t="s">
        <v>18</v>
      </c>
      <c r="B9" s="6" t="s">
        <v>9</v>
      </c>
      <c r="C9" s="7">
        <v>47</v>
      </c>
      <c r="D9" s="8"/>
      <c r="E9" s="7">
        <v>40</v>
      </c>
      <c r="F9" s="76">
        <f>C9:C9+D9:D9+E9:E9</f>
        <v>87</v>
      </c>
    </row>
    <row r="10" spans="1:6">
      <c r="A10" s="75" t="s">
        <v>19</v>
      </c>
      <c r="B10" s="6" t="s">
        <v>9</v>
      </c>
      <c r="C10" s="8"/>
      <c r="D10" s="7">
        <v>43</v>
      </c>
      <c r="E10" s="7">
        <v>41</v>
      </c>
      <c r="F10" s="76">
        <f>C10:C10+D10:D10+E10:E10</f>
        <v>84</v>
      </c>
    </row>
    <row r="11" spans="1:6">
      <c r="A11" s="75" t="s">
        <v>20</v>
      </c>
      <c r="B11" s="6" t="s">
        <v>21</v>
      </c>
      <c r="C11" s="7">
        <v>38</v>
      </c>
      <c r="D11" s="7">
        <v>45</v>
      </c>
      <c r="E11" s="8"/>
      <c r="F11" s="76">
        <f>C11:C11+D11:D11+E11:E11</f>
        <v>83</v>
      </c>
    </row>
    <row r="12" spans="1:6">
      <c r="A12" s="75" t="s">
        <v>22</v>
      </c>
      <c r="B12" s="6" t="s">
        <v>23</v>
      </c>
      <c r="C12" s="7">
        <v>39</v>
      </c>
      <c r="D12" s="7">
        <v>41</v>
      </c>
      <c r="E12" s="8"/>
      <c r="F12" s="76">
        <f>C12:C12+D12:D12+E12:E12</f>
        <v>80</v>
      </c>
    </row>
    <row r="13" spans="1:6">
      <c r="A13" s="75" t="s">
        <v>24</v>
      </c>
      <c r="B13" s="6" t="s">
        <v>9</v>
      </c>
      <c r="C13" s="7">
        <v>47</v>
      </c>
      <c r="D13" s="8"/>
      <c r="E13" s="8"/>
      <c r="F13" s="76">
        <f>C13:C13+D13:D13+E13:E13</f>
        <v>47</v>
      </c>
    </row>
    <row r="14" spans="1:6">
      <c r="A14" s="75" t="s">
        <v>25</v>
      </c>
      <c r="B14" s="6" t="s">
        <v>26</v>
      </c>
      <c r="C14" s="8"/>
      <c r="D14" s="8"/>
      <c r="E14" s="7">
        <v>46</v>
      </c>
      <c r="F14" s="76">
        <f>C14:C14+D14:D14+E14:E14</f>
        <v>46</v>
      </c>
    </row>
    <row r="15" spans="1:6">
      <c r="A15" s="75" t="s">
        <v>27</v>
      </c>
      <c r="B15" s="6" t="s">
        <v>23</v>
      </c>
      <c r="C15" s="7">
        <v>45</v>
      </c>
      <c r="D15" s="8"/>
      <c r="E15" s="8"/>
      <c r="F15" s="76">
        <f>C15:C15+D15:D15+E15:E15</f>
        <v>45</v>
      </c>
    </row>
    <row r="16" spans="1:6">
      <c r="A16" s="75" t="s">
        <v>28</v>
      </c>
      <c r="B16" s="6" t="s">
        <v>23</v>
      </c>
      <c r="C16" s="8"/>
      <c r="D16" s="8"/>
      <c r="E16" s="7">
        <v>45</v>
      </c>
      <c r="F16" s="76">
        <f>C16:C16+D16:D16+E16:E16</f>
        <v>45</v>
      </c>
    </row>
    <row r="17" spans="1:6">
      <c r="A17" s="75" t="s">
        <v>29</v>
      </c>
      <c r="B17" s="6" t="s">
        <v>21</v>
      </c>
      <c r="C17" s="7">
        <v>43</v>
      </c>
      <c r="D17" s="8"/>
      <c r="E17" s="8"/>
      <c r="F17" s="76">
        <f>C17:C17+D17:D17+E17:E17</f>
        <v>43</v>
      </c>
    </row>
    <row r="18" spans="1:6">
      <c r="A18" s="75" t="s">
        <v>30</v>
      </c>
      <c r="B18" s="6" t="s">
        <v>23</v>
      </c>
      <c r="C18" s="8"/>
      <c r="D18" s="8"/>
      <c r="E18" s="7">
        <v>43</v>
      </c>
      <c r="F18" s="76">
        <f>C18:C18+D18:D18+E18:E18</f>
        <v>43</v>
      </c>
    </row>
    <row r="19" spans="1:6">
      <c r="A19" s="80" t="s">
        <v>31</v>
      </c>
      <c r="B19" s="59" t="s">
        <v>9</v>
      </c>
      <c r="C19" s="60">
        <v>41</v>
      </c>
      <c r="D19" s="61"/>
      <c r="E19" s="61"/>
      <c r="F19" s="81">
        <f>C19:C19+D19:D19+E19:E19</f>
        <v>41</v>
      </c>
    </row>
    <row r="20" spans="1:6">
      <c r="A20" s="10"/>
      <c r="B20" s="11"/>
      <c r="C20" s="11"/>
      <c r="D20" s="11"/>
      <c r="E20" s="11"/>
      <c r="F20" s="11"/>
    </row>
    <row r="21" spans="1:6">
      <c r="A21" s="12">
        <f>COUNTA(A3:A19)</f>
        <v>17</v>
      </c>
      <c r="B21" s="9"/>
      <c r="C21" s="9"/>
      <c r="D21" s="9"/>
      <c r="E21" s="9"/>
      <c r="F21" s="9"/>
    </row>
    <row r="22" spans="1:6">
      <c r="A22" s="13"/>
      <c r="B22" s="9"/>
      <c r="C22" s="9"/>
      <c r="D22" s="9"/>
      <c r="E22" s="9"/>
      <c r="F22" s="9"/>
    </row>
    <row r="23" spans="1:6">
      <c r="A23" s="13"/>
      <c r="B23" s="9"/>
      <c r="C23" s="9"/>
      <c r="D23" s="9"/>
      <c r="E23" s="9"/>
      <c r="F23" s="9"/>
    </row>
    <row r="24" spans="1:6">
      <c r="A24" s="13"/>
      <c r="B24" s="9"/>
      <c r="C24" s="9"/>
      <c r="D24" s="9"/>
      <c r="E24" s="9"/>
      <c r="F24" s="9"/>
    </row>
    <row r="25" spans="1:6">
      <c r="A25" s="13"/>
      <c r="B25" s="9"/>
      <c r="C25" s="9"/>
      <c r="D25" s="9"/>
      <c r="E25" s="9"/>
      <c r="F25" s="9"/>
    </row>
    <row r="26" spans="1:6">
      <c r="A26" s="13"/>
      <c r="B26" s="9"/>
      <c r="C26" s="9"/>
      <c r="D26" s="9"/>
      <c r="E26" s="9"/>
      <c r="F26" s="9"/>
    </row>
    <row r="27" spans="1:6">
      <c r="A27" s="13"/>
      <c r="B27" s="9"/>
      <c r="C27" s="9"/>
      <c r="D27" s="9"/>
      <c r="E27" s="9"/>
      <c r="F27" s="9"/>
    </row>
    <row r="28" spans="1:6">
      <c r="A28" s="13"/>
      <c r="B28" s="9"/>
      <c r="C28" s="9"/>
      <c r="D28" s="9"/>
      <c r="E28" s="9"/>
      <c r="F28" s="9"/>
    </row>
    <row r="29" spans="1:6">
      <c r="A29" s="13"/>
      <c r="B29" s="9"/>
      <c r="C29" s="9"/>
      <c r="D29" s="9"/>
      <c r="E29" s="9"/>
      <c r="F29" s="9"/>
    </row>
    <row r="30" spans="1:6">
      <c r="A30" s="13"/>
      <c r="B30" s="9"/>
      <c r="C30" s="9"/>
      <c r="D30" s="9"/>
      <c r="E30" s="9"/>
      <c r="F30" s="9"/>
    </row>
    <row r="31" spans="1:6">
      <c r="A31" s="13"/>
      <c r="B31" s="9"/>
      <c r="C31" s="9"/>
      <c r="D31" s="9"/>
      <c r="E31" s="9"/>
      <c r="F31" s="9"/>
    </row>
    <row r="32" spans="1:6">
      <c r="A32" s="13"/>
      <c r="B32" s="9"/>
      <c r="C32" s="9"/>
      <c r="D32" s="9"/>
      <c r="E32" s="9"/>
      <c r="F32" s="9"/>
    </row>
    <row r="33" spans="1:6">
      <c r="A33" s="13"/>
      <c r="B33" s="9"/>
      <c r="C33" s="9"/>
      <c r="D33" s="9"/>
      <c r="E33" s="9"/>
      <c r="F33" s="9"/>
    </row>
    <row r="34" spans="1:6">
      <c r="A34" s="13"/>
      <c r="B34" s="9"/>
      <c r="C34" s="9"/>
      <c r="D34" s="9"/>
      <c r="E34" s="9"/>
      <c r="F34" s="9"/>
    </row>
    <row r="35" spans="1:6">
      <c r="A35" s="13"/>
      <c r="B35" s="9"/>
      <c r="C35" s="9"/>
      <c r="D35" s="9"/>
      <c r="E35" s="9"/>
      <c r="F35" s="9"/>
    </row>
    <row r="36" spans="1:6">
      <c r="A36" s="13"/>
      <c r="B36" s="9"/>
      <c r="C36" s="9"/>
      <c r="D36" s="9"/>
      <c r="E36" s="9"/>
      <c r="F36" s="9"/>
    </row>
    <row r="37" spans="1:6">
      <c r="A37" s="13"/>
      <c r="B37" s="9"/>
      <c r="C37" s="9"/>
      <c r="D37" s="9"/>
      <c r="E37" s="9"/>
      <c r="F37" s="9"/>
    </row>
    <row r="38" spans="1:6">
      <c r="A38" s="13"/>
      <c r="B38" s="9"/>
      <c r="C38" s="9"/>
      <c r="D38" s="9"/>
      <c r="E38" s="9"/>
      <c r="F38" s="9"/>
    </row>
    <row r="39" spans="1:6">
      <c r="A39" s="13"/>
      <c r="B39" s="9"/>
      <c r="C39" s="9"/>
      <c r="D39" s="9"/>
      <c r="E39" s="9"/>
      <c r="F39" s="9"/>
    </row>
    <row r="40" spans="1:6">
      <c r="A40" s="13"/>
      <c r="B40" s="9"/>
      <c r="C40" s="9"/>
      <c r="D40" s="9"/>
      <c r="E40" s="9"/>
      <c r="F40" s="9"/>
    </row>
    <row r="41" spans="1:6">
      <c r="A41" s="13"/>
      <c r="B41" s="9"/>
      <c r="C41" s="9"/>
      <c r="D41" s="9"/>
      <c r="E41" s="9"/>
      <c r="F41" s="9"/>
    </row>
    <row r="42" spans="1:6">
      <c r="A42" s="13"/>
      <c r="B42" s="9"/>
      <c r="C42" s="9"/>
      <c r="D42" s="9"/>
      <c r="E42" s="9"/>
      <c r="F42" s="9"/>
    </row>
    <row r="43" spans="1:6">
      <c r="A43" s="13"/>
      <c r="B43" s="9"/>
      <c r="C43" s="9"/>
      <c r="D43" s="9"/>
      <c r="E43" s="9"/>
      <c r="F43" s="9"/>
    </row>
    <row r="44" spans="1:6">
      <c r="A44" s="13"/>
      <c r="B44" s="9"/>
      <c r="C44" s="9"/>
      <c r="D44" s="9"/>
      <c r="E44" s="9"/>
      <c r="F44" s="9"/>
    </row>
    <row r="45" spans="1:6">
      <c r="A45" s="13"/>
      <c r="B45" s="9"/>
      <c r="C45" s="9"/>
      <c r="D45" s="9"/>
      <c r="E45" s="9"/>
      <c r="F45" s="9"/>
    </row>
    <row r="46" spans="1:6">
      <c r="A46" s="13"/>
      <c r="B46" s="9"/>
      <c r="C46" s="9"/>
      <c r="D46" s="9"/>
      <c r="E46" s="9"/>
      <c r="F46" s="9"/>
    </row>
    <row r="47" spans="1:6">
      <c r="A47" s="13"/>
      <c r="B47" s="9"/>
      <c r="C47" s="9"/>
      <c r="D47" s="9"/>
      <c r="E47" s="9"/>
      <c r="F47" s="9"/>
    </row>
    <row r="48" spans="1:6">
      <c r="A48" s="13"/>
      <c r="B48" s="9"/>
      <c r="C48" s="9"/>
      <c r="D48" s="9"/>
      <c r="E48" s="9"/>
      <c r="F48" s="9"/>
    </row>
    <row r="49" spans="1:6">
      <c r="A49" s="14"/>
      <c r="B49" s="15"/>
      <c r="C49" s="15"/>
      <c r="D49" s="15"/>
      <c r="E49" s="15"/>
      <c r="F49" s="15"/>
    </row>
  </sheetData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"/>
  <sheetViews>
    <sheetView showGridLines="0" topLeftCell="A4" workbookViewId="0">
      <selection activeCell="I16" sqref="I16"/>
    </sheetView>
  </sheetViews>
  <sheetFormatPr baseColWidth="10" defaultColWidth="16.28515625" defaultRowHeight="12.75"/>
  <cols>
    <col min="1" max="1" width="23.28515625" style="1" customWidth="1"/>
    <col min="2" max="2" width="33.28515625" style="1" customWidth="1"/>
    <col min="3" max="5" width="7.85546875" style="1" customWidth="1"/>
    <col min="6" max="6" width="10.140625" style="1" customWidth="1"/>
    <col min="7" max="16384" width="16.28515625" style="1"/>
  </cols>
  <sheetData>
    <row r="1" spans="1:6" ht="15">
      <c r="A1" s="16" t="s">
        <v>32</v>
      </c>
      <c r="B1" s="17" t="s">
        <v>1</v>
      </c>
      <c r="C1" s="18"/>
      <c r="D1" s="18"/>
      <c r="E1" s="18"/>
      <c r="F1" s="18"/>
    </row>
    <row r="2" spans="1:6">
      <c r="A2" s="84" t="s">
        <v>2</v>
      </c>
      <c r="B2" s="85" t="s">
        <v>3</v>
      </c>
      <c r="C2" s="85" t="s">
        <v>4</v>
      </c>
      <c r="D2" s="85" t="s">
        <v>5</v>
      </c>
      <c r="E2" s="85" t="s">
        <v>6</v>
      </c>
      <c r="F2" s="86" t="s">
        <v>7</v>
      </c>
    </row>
    <row r="3" spans="1:6">
      <c r="A3" s="87" t="s">
        <v>22</v>
      </c>
      <c r="B3" s="88" t="s">
        <v>23</v>
      </c>
      <c r="C3" s="91">
        <v>44</v>
      </c>
      <c r="D3" s="91">
        <v>50</v>
      </c>
      <c r="E3" s="91">
        <v>48</v>
      </c>
      <c r="F3" s="92">
        <f>C3+D3+E3</f>
        <v>142</v>
      </c>
    </row>
    <row r="4" spans="1:6">
      <c r="A4" s="87" t="s">
        <v>37</v>
      </c>
      <c r="B4" s="88" t="s">
        <v>11</v>
      </c>
      <c r="C4" s="91">
        <v>50</v>
      </c>
      <c r="D4" s="91">
        <v>46</v>
      </c>
      <c r="E4" s="91">
        <v>44</v>
      </c>
      <c r="F4" s="92">
        <f>C4+D4+E4</f>
        <v>140</v>
      </c>
    </row>
    <row r="5" spans="1:6">
      <c r="A5" s="87" t="s">
        <v>27</v>
      </c>
      <c r="B5" s="88" t="s">
        <v>23</v>
      </c>
      <c r="C5" s="91">
        <v>42</v>
      </c>
      <c r="D5" s="91">
        <v>48</v>
      </c>
      <c r="E5" s="91">
        <v>50</v>
      </c>
      <c r="F5" s="92">
        <f>C5+D5+E5</f>
        <v>140</v>
      </c>
    </row>
    <row r="6" spans="1:6">
      <c r="A6" s="87" t="s">
        <v>62</v>
      </c>
      <c r="B6" s="88" t="s">
        <v>63</v>
      </c>
      <c r="C6" s="91">
        <v>48</v>
      </c>
      <c r="D6" s="91">
        <v>47</v>
      </c>
      <c r="E6" s="91">
        <v>40</v>
      </c>
      <c r="F6" s="92">
        <f>C6+D6+E6</f>
        <v>135</v>
      </c>
    </row>
    <row r="7" spans="1:6">
      <c r="A7" s="75" t="s">
        <v>38</v>
      </c>
      <c r="B7" s="6" t="s">
        <v>11</v>
      </c>
      <c r="C7" s="19">
        <v>47</v>
      </c>
      <c r="D7" s="19">
        <v>46</v>
      </c>
      <c r="E7" s="19">
        <v>41</v>
      </c>
      <c r="F7" s="83">
        <f>C7+D7+E7</f>
        <v>134</v>
      </c>
    </row>
    <row r="8" spans="1:6">
      <c r="A8" s="75" t="s">
        <v>58</v>
      </c>
      <c r="B8" s="6" t="s">
        <v>9</v>
      </c>
      <c r="C8" s="19">
        <v>45</v>
      </c>
      <c r="D8" s="19">
        <v>36</v>
      </c>
      <c r="E8" s="19">
        <v>47</v>
      </c>
      <c r="F8" s="83">
        <f>C8+D8+E8</f>
        <v>128</v>
      </c>
    </row>
    <row r="9" spans="1:6">
      <c r="A9" s="75" t="s">
        <v>39</v>
      </c>
      <c r="B9" s="6" t="s">
        <v>11</v>
      </c>
      <c r="C9" s="19">
        <v>46</v>
      </c>
      <c r="D9" s="19">
        <v>38</v>
      </c>
      <c r="E9" s="19">
        <v>40</v>
      </c>
      <c r="F9" s="83">
        <f>C9+D9+E9</f>
        <v>124</v>
      </c>
    </row>
    <row r="10" spans="1:6">
      <c r="A10" s="75" t="s">
        <v>59</v>
      </c>
      <c r="B10" s="6" t="s">
        <v>9</v>
      </c>
      <c r="C10" s="19">
        <v>38</v>
      </c>
      <c r="D10" s="19">
        <v>44</v>
      </c>
      <c r="E10" s="19">
        <v>42</v>
      </c>
      <c r="F10" s="83">
        <f>C10+D10+E10</f>
        <v>124</v>
      </c>
    </row>
    <row r="11" spans="1:6">
      <c r="A11" s="75" t="s">
        <v>40</v>
      </c>
      <c r="B11" s="6" t="s">
        <v>11</v>
      </c>
      <c r="C11" s="19">
        <v>38</v>
      </c>
      <c r="D11" s="19">
        <v>35</v>
      </c>
      <c r="E11" s="19">
        <v>43</v>
      </c>
      <c r="F11" s="83">
        <f>C11+D11+E11</f>
        <v>116</v>
      </c>
    </row>
    <row r="12" spans="1:6">
      <c r="A12" s="75" t="s">
        <v>56</v>
      </c>
      <c r="B12" s="6" t="s">
        <v>57</v>
      </c>
      <c r="C12" s="19">
        <v>34</v>
      </c>
      <c r="D12" s="19">
        <v>37</v>
      </c>
      <c r="E12" s="19">
        <v>45</v>
      </c>
      <c r="F12" s="83">
        <f>C12+D12+E12</f>
        <v>116</v>
      </c>
    </row>
    <row r="13" spans="1:6">
      <c r="A13" s="75" t="s">
        <v>41</v>
      </c>
      <c r="B13" s="6" t="s">
        <v>11</v>
      </c>
      <c r="C13" s="19">
        <v>33</v>
      </c>
      <c r="D13" s="19">
        <v>43</v>
      </c>
      <c r="E13" s="19">
        <v>38</v>
      </c>
      <c r="F13" s="83">
        <f>C13+D13+E13</f>
        <v>114</v>
      </c>
    </row>
    <row r="14" spans="1:6">
      <c r="A14" s="75" t="s">
        <v>49</v>
      </c>
      <c r="B14" s="6" t="s">
        <v>50</v>
      </c>
      <c r="C14" s="19">
        <v>33</v>
      </c>
      <c r="D14" s="19">
        <v>43</v>
      </c>
      <c r="E14" s="19">
        <v>36</v>
      </c>
      <c r="F14" s="83">
        <f>C14+D14+E14</f>
        <v>112</v>
      </c>
    </row>
    <row r="15" spans="1:6">
      <c r="A15" s="75" t="s">
        <v>60</v>
      </c>
      <c r="B15" s="6" t="s">
        <v>9</v>
      </c>
      <c r="C15" s="19">
        <v>33</v>
      </c>
      <c r="D15" s="19">
        <v>39</v>
      </c>
      <c r="E15" s="19">
        <v>31</v>
      </c>
      <c r="F15" s="83">
        <f>C15+D15+E15</f>
        <v>103</v>
      </c>
    </row>
    <row r="16" spans="1:6">
      <c r="A16" s="75" t="s">
        <v>46</v>
      </c>
      <c r="B16" s="6" t="s">
        <v>23</v>
      </c>
      <c r="C16" s="19">
        <v>33</v>
      </c>
      <c r="D16" s="19">
        <v>32</v>
      </c>
      <c r="E16" s="19">
        <v>35</v>
      </c>
      <c r="F16" s="83">
        <f>C16+D16+E16</f>
        <v>100</v>
      </c>
    </row>
    <row r="17" spans="1:6">
      <c r="A17" s="75" t="s">
        <v>31</v>
      </c>
      <c r="B17" s="59" t="s">
        <v>9</v>
      </c>
      <c r="C17" s="113">
        <v>38</v>
      </c>
      <c r="D17" s="113">
        <v>40</v>
      </c>
      <c r="E17" s="114"/>
      <c r="F17" s="115">
        <f>C17+D17+E17</f>
        <v>78</v>
      </c>
    </row>
    <row r="18" spans="1:6">
      <c r="A18" s="111" t="s">
        <v>47</v>
      </c>
      <c r="B18" s="72" t="s">
        <v>23</v>
      </c>
      <c r="C18" s="116">
        <v>42</v>
      </c>
      <c r="D18" s="116">
        <v>35</v>
      </c>
      <c r="E18" s="117"/>
      <c r="F18" s="116">
        <f>C18+D18+E18</f>
        <v>77</v>
      </c>
    </row>
    <row r="19" spans="1:6">
      <c r="A19" s="111" t="s">
        <v>48</v>
      </c>
      <c r="B19" s="72" t="s">
        <v>23</v>
      </c>
      <c r="C19" s="117"/>
      <c r="D19" s="117"/>
      <c r="E19" s="116">
        <v>46</v>
      </c>
      <c r="F19" s="116">
        <v>46</v>
      </c>
    </row>
    <row r="20" spans="1:6">
      <c r="A20" s="111" t="s">
        <v>28</v>
      </c>
      <c r="B20" s="72" t="s">
        <v>23</v>
      </c>
      <c r="C20" s="116">
        <v>44</v>
      </c>
      <c r="D20" s="117"/>
      <c r="E20" s="117"/>
      <c r="F20" s="116">
        <f>C20+D20+E20</f>
        <v>44</v>
      </c>
    </row>
    <row r="21" spans="1:6">
      <c r="A21" s="111" t="s">
        <v>51</v>
      </c>
      <c r="B21" s="72" t="s">
        <v>52</v>
      </c>
      <c r="C21" s="117"/>
      <c r="D21" s="117"/>
      <c r="E21" s="116">
        <v>43</v>
      </c>
      <c r="F21" s="116">
        <v>43</v>
      </c>
    </row>
    <row r="22" spans="1:6">
      <c r="A22" s="111" t="s">
        <v>18</v>
      </c>
      <c r="B22" s="72" t="s">
        <v>9</v>
      </c>
      <c r="C22" s="117"/>
      <c r="D22" s="116">
        <v>43</v>
      </c>
      <c r="E22" s="117"/>
      <c r="F22" s="116">
        <f>C22+D22+E22</f>
        <v>43</v>
      </c>
    </row>
    <row r="23" spans="1:6">
      <c r="A23" s="111" t="s">
        <v>61</v>
      </c>
      <c r="B23" s="72" t="s">
        <v>9</v>
      </c>
      <c r="C23" s="116">
        <v>42</v>
      </c>
      <c r="D23" s="117"/>
      <c r="E23" s="117"/>
      <c r="F23" s="116">
        <f>C23+D23+E23</f>
        <v>42</v>
      </c>
    </row>
    <row r="24" spans="1:6">
      <c r="A24" s="111" t="s">
        <v>53</v>
      </c>
      <c r="B24" s="72" t="s">
        <v>52</v>
      </c>
      <c r="C24" s="116">
        <v>39</v>
      </c>
      <c r="D24" s="117"/>
      <c r="E24" s="117"/>
      <c r="F24" s="116">
        <f>C24+D24+E24</f>
        <v>39</v>
      </c>
    </row>
    <row r="25" spans="1:6">
      <c r="A25" s="111" t="s">
        <v>33</v>
      </c>
      <c r="B25" s="72" t="s">
        <v>34</v>
      </c>
      <c r="C25" s="116">
        <v>38</v>
      </c>
      <c r="D25" s="117"/>
      <c r="E25" s="117"/>
      <c r="F25" s="116">
        <f>C25+D25+E25</f>
        <v>38</v>
      </c>
    </row>
    <row r="26" spans="1:6">
      <c r="A26" s="111" t="s">
        <v>54</v>
      </c>
      <c r="B26" s="72" t="s">
        <v>52</v>
      </c>
      <c r="C26" s="117"/>
      <c r="D26" s="117"/>
      <c r="E26" s="116">
        <v>38</v>
      </c>
      <c r="F26" s="116">
        <v>38</v>
      </c>
    </row>
    <row r="27" spans="1:6">
      <c r="A27" s="111" t="s">
        <v>35</v>
      </c>
      <c r="B27" s="72" t="s">
        <v>36</v>
      </c>
      <c r="C27" s="117"/>
      <c r="D27" s="116">
        <v>35</v>
      </c>
      <c r="E27" s="117"/>
      <c r="F27" s="116">
        <f>C27+D27+E27</f>
        <v>35</v>
      </c>
    </row>
    <row r="28" spans="1:6">
      <c r="A28" s="111" t="s">
        <v>42</v>
      </c>
      <c r="B28" s="72" t="s">
        <v>11</v>
      </c>
      <c r="C28" s="117"/>
      <c r="D28" s="117"/>
      <c r="E28" s="116">
        <v>34</v>
      </c>
      <c r="F28" s="116">
        <v>34</v>
      </c>
    </row>
    <row r="29" spans="1:6">
      <c r="A29" s="111" t="s">
        <v>43</v>
      </c>
      <c r="B29" s="72" t="s">
        <v>11</v>
      </c>
      <c r="C29" s="117"/>
      <c r="D29" s="117"/>
      <c r="E29" s="116">
        <v>32</v>
      </c>
      <c r="F29" s="116">
        <v>32</v>
      </c>
    </row>
    <row r="30" spans="1:6">
      <c r="A30" s="111" t="s">
        <v>55</v>
      </c>
      <c r="B30" s="72" t="s">
        <v>52</v>
      </c>
      <c r="C30" s="117"/>
      <c r="D30" s="117"/>
      <c r="E30" s="116">
        <v>30</v>
      </c>
      <c r="F30" s="116">
        <v>30</v>
      </c>
    </row>
    <row r="31" spans="1:6">
      <c r="A31" s="112" t="s">
        <v>44</v>
      </c>
      <c r="B31" s="72" t="s">
        <v>45</v>
      </c>
      <c r="C31" s="116">
        <v>29</v>
      </c>
      <c r="D31" s="117"/>
      <c r="E31" s="117"/>
      <c r="F31" s="116">
        <f>C31+D31+E31</f>
        <v>29</v>
      </c>
    </row>
    <row r="32" spans="1:6">
      <c r="A32" s="68"/>
      <c r="B32" s="68"/>
      <c r="C32" s="82"/>
      <c r="D32" s="82"/>
      <c r="E32" s="82"/>
      <c r="F32" s="82"/>
    </row>
    <row r="33" spans="1:1">
      <c r="A33" s="93">
        <f>COUNTA(A3:A31)</f>
        <v>29</v>
      </c>
    </row>
  </sheetData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2"/>
  <sheetViews>
    <sheetView showGridLines="0" zoomScale="90" zoomScaleNormal="90" workbookViewId="0">
      <selection activeCell="N20" sqref="N20"/>
    </sheetView>
  </sheetViews>
  <sheetFormatPr baseColWidth="10" defaultColWidth="16.28515625" defaultRowHeight="12.75"/>
  <cols>
    <col min="1" max="1" width="26.42578125" style="1" customWidth="1"/>
    <col min="2" max="2" width="24.28515625" style="1" customWidth="1"/>
    <col min="3" max="3" width="8" style="1" customWidth="1"/>
    <col min="4" max="4" width="7.85546875" style="1" customWidth="1"/>
    <col min="5" max="7" width="8" style="1" customWidth="1"/>
    <col min="8" max="8" width="10.140625" style="1" customWidth="1"/>
    <col min="9" max="9" width="13.140625" style="1" customWidth="1"/>
    <col min="10" max="10" width="10.140625" style="1" customWidth="1"/>
    <col min="11" max="11" width="16.28515625" style="1" customWidth="1"/>
    <col min="12" max="16384" width="16.28515625" style="1"/>
  </cols>
  <sheetData>
    <row r="1" spans="1:12" s="97" customFormat="1" ht="15">
      <c r="A1" s="94" t="s">
        <v>0</v>
      </c>
      <c r="B1" s="95" t="s">
        <v>64</v>
      </c>
      <c r="C1" s="96"/>
      <c r="D1" s="96"/>
      <c r="E1" s="96"/>
      <c r="F1" s="96"/>
      <c r="G1" s="96"/>
      <c r="H1" s="96"/>
      <c r="I1" s="96"/>
      <c r="J1" s="96"/>
    </row>
    <row r="2" spans="1:12">
      <c r="A2" s="24" t="s">
        <v>2</v>
      </c>
      <c r="B2" s="25" t="s">
        <v>3</v>
      </c>
      <c r="C2" s="25" t="s">
        <v>4</v>
      </c>
      <c r="D2" s="25" t="s">
        <v>5</v>
      </c>
      <c r="E2" s="25" t="s">
        <v>6</v>
      </c>
      <c r="F2" s="25" t="s">
        <v>65</v>
      </c>
      <c r="G2" s="25" t="s">
        <v>66</v>
      </c>
      <c r="H2" s="26" t="s">
        <v>7</v>
      </c>
      <c r="I2" s="47" t="s">
        <v>130</v>
      </c>
      <c r="J2" s="47" t="s">
        <v>129</v>
      </c>
    </row>
    <row r="3" spans="1:12">
      <c r="A3" s="98" t="s">
        <v>67</v>
      </c>
      <c r="B3" s="99" t="s">
        <v>68</v>
      </c>
      <c r="C3" s="100">
        <v>47</v>
      </c>
      <c r="D3" s="100">
        <v>48</v>
      </c>
      <c r="E3" s="101">
        <v>44</v>
      </c>
      <c r="F3" s="101">
        <v>48</v>
      </c>
      <c r="G3" s="101">
        <v>0</v>
      </c>
      <c r="H3" s="102">
        <f t="shared" ref="H3:H30" si="0">SUM(C3:G3)</f>
        <v>187</v>
      </c>
      <c r="I3" s="103">
        <f>MIN(Tabelle1[[#This Row],[WP 1]:[WP 5]])</f>
        <v>0</v>
      </c>
      <c r="J3" s="104">
        <f>Tabelle1[[#This Row],[Summe]]-Tabelle1[[#This Row],[Streicherg.]]</f>
        <v>187</v>
      </c>
    </row>
    <row r="4" spans="1:12">
      <c r="A4" s="98" t="s">
        <v>69</v>
      </c>
      <c r="B4" s="99" t="s">
        <v>70</v>
      </c>
      <c r="C4" s="100">
        <v>50</v>
      </c>
      <c r="D4" s="100">
        <v>42</v>
      </c>
      <c r="E4" s="101">
        <v>42</v>
      </c>
      <c r="F4" s="101">
        <v>48</v>
      </c>
      <c r="G4" s="101">
        <v>43</v>
      </c>
      <c r="H4" s="102">
        <f t="shared" si="0"/>
        <v>225</v>
      </c>
      <c r="I4" s="105">
        <f>MIN(Tabelle1[[#This Row],[WP 1]:[WP 5]])</f>
        <v>42</v>
      </c>
      <c r="J4" s="106">
        <f>Tabelle1[[#This Row],[Summe]]-Tabelle1[[#This Row],[Streicherg.]]</f>
        <v>183</v>
      </c>
    </row>
    <row r="5" spans="1:12">
      <c r="A5" s="98" t="s">
        <v>83</v>
      </c>
      <c r="B5" s="99" t="s">
        <v>9</v>
      </c>
      <c r="C5" s="100">
        <v>42</v>
      </c>
      <c r="D5" s="101">
        <v>0</v>
      </c>
      <c r="E5" s="101">
        <v>48</v>
      </c>
      <c r="F5" s="101">
        <v>40</v>
      </c>
      <c r="G5" s="101">
        <v>50</v>
      </c>
      <c r="H5" s="102">
        <f t="shared" si="0"/>
        <v>180</v>
      </c>
      <c r="I5" s="105">
        <f>MIN(Tabelle1[[#This Row],[WP 1]:[WP 5]])</f>
        <v>0</v>
      </c>
      <c r="J5" s="106">
        <f>Tabelle1[[#This Row],[Summe]]-Tabelle1[[#This Row],[Streicherg.]]</f>
        <v>180</v>
      </c>
    </row>
    <row r="6" spans="1:12">
      <c r="A6" s="27" t="s">
        <v>71</v>
      </c>
      <c r="B6" s="28" t="s">
        <v>11</v>
      </c>
      <c r="C6" s="29">
        <v>48</v>
      </c>
      <c r="D6" s="29">
        <v>43</v>
      </c>
      <c r="E6" s="30">
        <v>40</v>
      </c>
      <c r="F6" s="30">
        <v>41</v>
      </c>
      <c r="G6" s="30">
        <v>45</v>
      </c>
      <c r="H6" s="34">
        <f t="shared" si="0"/>
        <v>217</v>
      </c>
      <c r="I6" s="52">
        <f>MIN(Tabelle1[[#This Row],[WP 1]:[WP 5]])</f>
        <v>40</v>
      </c>
      <c r="J6" s="44">
        <f>Tabelle1[[#This Row],[Summe]]-Tabelle1[[#This Row],[Streicherg.]]</f>
        <v>177</v>
      </c>
    </row>
    <row r="7" spans="1:12">
      <c r="A7" s="27" t="s">
        <v>77</v>
      </c>
      <c r="B7" s="28" t="s">
        <v>9</v>
      </c>
      <c r="C7" s="29">
        <v>38</v>
      </c>
      <c r="D7" s="29">
        <v>38</v>
      </c>
      <c r="E7" s="30">
        <v>50</v>
      </c>
      <c r="F7" s="30">
        <v>40</v>
      </c>
      <c r="G7" s="30">
        <v>48</v>
      </c>
      <c r="H7" s="34">
        <f t="shared" si="0"/>
        <v>214</v>
      </c>
      <c r="I7" s="52">
        <f>MIN(Tabelle1[[#This Row],[WP 1]:[WP 5]])</f>
        <v>38</v>
      </c>
      <c r="J7" s="44">
        <f>Tabelle1[[#This Row],[Summe]]-Tabelle1[[#This Row],[Streicherg.]]</f>
        <v>176</v>
      </c>
    </row>
    <row r="8" spans="1:12">
      <c r="A8" s="27" t="s">
        <v>72</v>
      </c>
      <c r="B8" s="28" t="s">
        <v>142</v>
      </c>
      <c r="C8" s="29">
        <v>44</v>
      </c>
      <c r="D8" s="29">
        <v>46</v>
      </c>
      <c r="E8" s="30">
        <v>38</v>
      </c>
      <c r="F8" s="30">
        <v>46</v>
      </c>
      <c r="G8" s="30">
        <v>0</v>
      </c>
      <c r="H8" s="34">
        <f t="shared" si="0"/>
        <v>174</v>
      </c>
      <c r="I8" s="52">
        <f>MIN(Tabelle1[[#This Row],[WP 1]:[WP 5]])</f>
        <v>0</v>
      </c>
      <c r="J8" s="44">
        <f>Tabelle1[[#This Row],[Summe]]-Tabelle1[[#This Row],[Streicherg.]]</f>
        <v>174</v>
      </c>
    </row>
    <row r="9" spans="1:12">
      <c r="A9" s="36" t="s">
        <v>79</v>
      </c>
      <c r="B9" s="28" t="s">
        <v>9</v>
      </c>
      <c r="C9" s="29">
        <v>46</v>
      </c>
      <c r="D9" s="30">
        <v>0</v>
      </c>
      <c r="E9" s="30">
        <v>46</v>
      </c>
      <c r="F9" s="30">
        <v>36</v>
      </c>
      <c r="G9" s="30">
        <v>46</v>
      </c>
      <c r="H9" s="34">
        <f t="shared" si="0"/>
        <v>174</v>
      </c>
      <c r="I9" s="52">
        <f>MIN(Tabelle1[[#This Row],[WP 1]:[WP 5]])</f>
        <v>0</v>
      </c>
      <c r="J9" s="44">
        <f>Tabelle1[[#This Row],[Summe]]-Tabelle1[[#This Row],[Streicherg.]]</f>
        <v>174</v>
      </c>
    </row>
    <row r="10" spans="1:12">
      <c r="A10" s="27" t="s">
        <v>73</v>
      </c>
      <c r="B10" s="28" t="s">
        <v>74</v>
      </c>
      <c r="C10" s="29">
        <v>40</v>
      </c>
      <c r="D10" s="29">
        <v>48</v>
      </c>
      <c r="E10" s="30">
        <v>39</v>
      </c>
      <c r="F10" s="30">
        <v>45</v>
      </c>
      <c r="G10" s="30">
        <v>36</v>
      </c>
      <c r="H10" s="34">
        <f t="shared" si="0"/>
        <v>208</v>
      </c>
      <c r="I10" s="52">
        <f>MIN(Tabelle1[[#This Row],[WP 1]:[WP 5]])</f>
        <v>36</v>
      </c>
      <c r="J10" s="44">
        <f>Tabelle1[[#This Row],[Summe]]-Tabelle1[[#This Row],[Streicherg.]]</f>
        <v>172</v>
      </c>
    </row>
    <row r="11" spans="1:12">
      <c r="A11" s="27" t="s">
        <v>76</v>
      </c>
      <c r="B11" s="28" t="s">
        <v>9</v>
      </c>
      <c r="C11" s="29">
        <v>42</v>
      </c>
      <c r="D11" s="29">
        <v>40</v>
      </c>
      <c r="E11" s="30">
        <v>37</v>
      </c>
      <c r="F11" s="30">
        <v>43</v>
      </c>
      <c r="G11" s="30">
        <v>38</v>
      </c>
      <c r="H11" s="34">
        <f t="shared" si="0"/>
        <v>200</v>
      </c>
      <c r="I11" s="52">
        <f>MIN(Tabelle1[[#This Row],[WP 1]:[WP 5]])</f>
        <v>37</v>
      </c>
      <c r="J11" s="44">
        <f>Tabelle1[[#This Row],[Summe]]-Tabelle1[[#This Row],[Streicherg.]]</f>
        <v>163</v>
      </c>
    </row>
    <row r="12" spans="1:12">
      <c r="A12" s="31" t="s">
        <v>123</v>
      </c>
      <c r="B12" s="32" t="s">
        <v>9</v>
      </c>
      <c r="C12" s="30">
        <v>0</v>
      </c>
      <c r="D12" s="30">
        <v>0</v>
      </c>
      <c r="E12" s="33">
        <v>47</v>
      </c>
      <c r="F12" s="33">
        <v>36</v>
      </c>
      <c r="G12" s="33">
        <v>44</v>
      </c>
      <c r="H12" s="35">
        <f t="shared" si="0"/>
        <v>127</v>
      </c>
      <c r="I12" s="53">
        <f>MIN(Tabelle1[[#This Row],[WP 1]:[WP 5]])</f>
        <v>0</v>
      </c>
      <c r="J12" s="45">
        <f>Tabelle1[[#This Row],[Summe]]-Tabelle1[[#This Row],[Streicherg.]]</f>
        <v>127</v>
      </c>
      <c r="L12" s="37"/>
    </row>
    <row r="13" spans="1:12">
      <c r="A13" s="27" t="s">
        <v>75</v>
      </c>
      <c r="B13" s="28" t="s">
        <v>74</v>
      </c>
      <c r="C13" s="29">
        <v>38</v>
      </c>
      <c r="D13" s="29">
        <v>45</v>
      </c>
      <c r="E13" s="30">
        <v>0</v>
      </c>
      <c r="F13" s="30">
        <v>42</v>
      </c>
      <c r="G13" s="30">
        <v>0</v>
      </c>
      <c r="H13" s="34">
        <f t="shared" si="0"/>
        <v>125</v>
      </c>
      <c r="I13" s="52">
        <f>MIN(Tabelle1[[#This Row],[WP 1]:[WP 5]])</f>
        <v>0</v>
      </c>
      <c r="J13" s="44">
        <f>Tabelle1[[#This Row],[Summe]]-Tabelle1[[#This Row],[Streicherg.]]</f>
        <v>125</v>
      </c>
    </row>
    <row r="14" spans="1:12">
      <c r="A14" s="27" t="s">
        <v>80</v>
      </c>
      <c r="B14" s="28" t="s">
        <v>45</v>
      </c>
      <c r="C14" s="30">
        <v>0</v>
      </c>
      <c r="D14" s="29">
        <v>44</v>
      </c>
      <c r="E14" s="30">
        <v>43</v>
      </c>
      <c r="F14" s="33">
        <v>0</v>
      </c>
      <c r="G14" s="30">
        <v>0</v>
      </c>
      <c r="H14" s="34">
        <f t="shared" si="0"/>
        <v>87</v>
      </c>
      <c r="I14" s="52">
        <f>MIN(Tabelle1[[#This Row],[WP 1]:[WP 5]])</f>
        <v>0</v>
      </c>
      <c r="J14" s="44">
        <f>Tabelle1[[#This Row],[Summe]]-Tabelle1[[#This Row],[Streicherg.]]</f>
        <v>87</v>
      </c>
    </row>
    <row r="15" spans="1:12">
      <c r="A15" s="27" t="s">
        <v>88</v>
      </c>
      <c r="B15" s="28" t="s">
        <v>68</v>
      </c>
      <c r="C15" s="30">
        <v>0</v>
      </c>
      <c r="D15" s="30">
        <v>0</v>
      </c>
      <c r="E15" s="30">
        <v>0</v>
      </c>
      <c r="F15" s="30">
        <v>37</v>
      </c>
      <c r="G15" s="30">
        <v>40</v>
      </c>
      <c r="H15" s="34">
        <f t="shared" si="0"/>
        <v>77</v>
      </c>
      <c r="I15" s="52">
        <f>MIN(Tabelle1[[#This Row],[WP 1]:[WP 5]])</f>
        <v>0</v>
      </c>
      <c r="J15" s="44">
        <f>Tabelle1[[#This Row],[Summe]]-Tabelle1[[#This Row],[Streicherg.]]</f>
        <v>77</v>
      </c>
    </row>
    <row r="16" spans="1:12">
      <c r="A16" s="27" t="s">
        <v>127</v>
      </c>
      <c r="B16" s="28" t="s">
        <v>9</v>
      </c>
      <c r="C16" s="30">
        <v>0</v>
      </c>
      <c r="D16" s="30">
        <v>0</v>
      </c>
      <c r="E16" s="30">
        <v>0</v>
      </c>
      <c r="F16" s="30">
        <v>50</v>
      </c>
      <c r="G16" s="30">
        <v>0</v>
      </c>
      <c r="H16" s="34">
        <f t="shared" si="0"/>
        <v>50</v>
      </c>
      <c r="I16" s="52">
        <f>MIN(Tabelle1[[#This Row],[WP 1]:[WP 5]])</f>
        <v>0</v>
      </c>
      <c r="J16" s="44">
        <f>Tabelle1[[#This Row],[Summe]]-Tabelle1[[#This Row],[Streicherg.]]</f>
        <v>50</v>
      </c>
    </row>
    <row r="17" spans="1:10">
      <c r="A17" s="27" t="s">
        <v>78</v>
      </c>
      <c r="B17" s="28" t="s">
        <v>68</v>
      </c>
      <c r="C17" s="30">
        <v>0</v>
      </c>
      <c r="D17" s="29">
        <v>50</v>
      </c>
      <c r="E17" s="30">
        <v>0</v>
      </c>
      <c r="F17" s="33">
        <v>0</v>
      </c>
      <c r="G17" s="30">
        <v>0</v>
      </c>
      <c r="H17" s="34">
        <f t="shared" si="0"/>
        <v>50</v>
      </c>
      <c r="I17" s="52">
        <f>MIN(Tabelle1[[#This Row],[WP 1]:[WP 5]])</f>
        <v>0</v>
      </c>
      <c r="J17" s="44">
        <f>Tabelle1[[#This Row],[Summe]]-Tabelle1[[#This Row],[Streicherg.]]</f>
        <v>50</v>
      </c>
    </row>
    <row r="18" spans="1:10">
      <c r="A18" s="71" t="s">
        <v>140</v>
      </c>
      <c r="B18" s="71" t="s">
        <v>141</v>
      </c>
      <c r="C18" s="29">
        <v>0</v>
      </c>
      <c r="D18" s="29">
        <v>0</v>
      </c>
      <c r="E18" s="30">
        <v>0</v>
      </c>
      <c r="F18" s="30">
        <v>0</v>
      </c>
      <c r="G18" s="30">
        <v>47</v>
      </c>
      <c r="H18" s="34">
        <f t="shared" si="0"/>
        <v>47</v>
      </c>
      <c r="I18" s="52">
        <f>MIN(Tabelle1[[#This Row],[WP 1]:[WP 5]])</f>
        <v>0</v>
      </c>
      <c r="J18" s="44">
        <f>Tabelle1[[#This Row],[Summe]]-Tabelle1[[#This Row],[Streicherg.]]</f>
        <v>47</v>
      </c>
    </row>
    <row r="19" spans="1:10">
      <c r="A19" s="31" t="s">
        <v>124</v>
      </c>
      <c r="B19" s="32" t="s">
        <v>74</v>
      </c>
      <c r="C19" s="30">
        <v>0</v>
      </c>
      <c r="D19" s="30">
        <v>0</v>
      </c>
      <c r="E19" s="33">
        <v>45</v>
      </c>
      <c r="F19" s="33">
        <v>0</v>
      </c>
      <c r="G19" s="30">
        <v>0</v>
      </c>
      <c r="H19" s="35">
        <f t="shared" si="0"/>
        <v>45</v>
      </c>
      <c r="I19" s="53">
        <f>MIN(Tabelle1[[#This Row],[WP 1]:[WP 5]])</f>
        <v>0</v>
      </c>
      <c r="J19" s="45">
        <f>Tabelle1[[#This Row],[Summe]]-Tabelle1[[#This Row],[Streicherg.]]</f>
        <v>45</v>
      </c>
    </row>
    <row r="20" spans="1:10">
      <c r="A20" s="41" t="s">
        <v>128</v>
      </c>
      <c r="B20" s="42" t="s">
        <v>9</v>
      </c>
      <c r="C20" s="30">
        <v>0</v>
      </c>
      <c r="D20" s="30">
        <v>0</v>
      </c>
      <c r="E20" s="30">
        <v>0</v>
      </c>
      <c r="F20" s="43">
        <v>44</v>
      </c>
      <c r="G20" s="30">
        <v>0</v>
      </c>
      <c r="H20" s="34">
        <f t="shared" si="0"/>
        <v>44</v>
      </c>
      <c r="I20" s="52">
        <f>MIN(Tabelle1[[#This Row],[WP 1]:[WP 5]])</f>
        <v>0</v>
      </c>
      <c r="J20" s="44">
        <f>Tabelle1[[#This Row],[Summe]]-Tabelle1[[#This Row],[Streicherg.]]</f>
        <v>44</v>
      </c>
    </row>
    <row r="21" spans="1:10">
      <c r="A21" s="27" t="s">
        <v>81</v>
      </c>
      <c r="B21" s="28" t="s">
        <v>82</v>
      </c>
      <c r="C21" s="29">
        <v>44</v>
      </c>
      <c r="D21" s="30">
        <v>0</v>
      </c>
      <c r="E21" s="30">
        <v>0</v>
      </c>
      <c r="F21" s="33">
        <v>0</v>
      </c>
      <c r="G21" s="30">
        <v>0</v>
      </c>
      <c r="H21" s="34">
        <f t="shared" si="0"/>
        <v>44</v>
      </c>
      <c r="I21" s="52">
        <f>MIN(Tabelle1[[#This Row],[WP 1]:[WP 5]])</f>
        <v>0</v>
      </c>
      <c r="J21" s="44">
        <f>Tabelle1[[#This Row],[Summe]]-Tabelle1[[#This Row],[Streicherg.]]</f>
        <v>44</v>
      </c>
    </row>
    <row r="22" spans="1:10">
      <c r="A22" s="27" t="s">
        <v>143</v>
      </c>
      <c r="B22" s="28" t="s">
        <v>142</v>
      </c>
      <c r="C22" s="29">
        <v>0</v>
      </c>
      <c r="D22" s="29">
        <v>0</v>
      </c>
      <c r="E22" s="30">
        <v>0</v>
      </c>
      <c r="F22" s="30">
        <v>0</v>
      </c>
      <c r="G22" s="30">
        <v>42</v>
      </c>
      <c r="H22" s="34">
        <f t="shared" si="0"/>
        <v>42</v>
      </c>
      <c r="I22" s="52">
        <f>MIN(Tabelle1[[#This Row],[WP 1]:[WP 5]])</f>
        <v>0</v>
      </c>
      <c r="J22" s="44">
        <f>Tabelle1[[#This Row],[Summe]]-Tabelle1[[#This Row],[Streicherg.]]</f>
        <v>42</v>
      </c>
    </row>
    <row r="23" spans="1:10">
      <c r="A23" s="31" t="s">
        <v>125</v>
      </c>
      <c r="B23" s="32" t="s">
        <v>74</v>
      </c>
      <c r="C23" s="30">
        <v>0</v>
      </c>
      <c r="D23" s="30">
        <v>0</v>
      </c>
      <c r="E23" s="33">
        <v>41</v>
      </c>
      <c r="F23" s="33">
        <v>0</v>
      </c>
      <c r="G23" s="30">
        <v>0</v>
      </c>
      <c r="H23" s="35">
        <f t="shared" si="0"/>
        <v>41</v>
      </c>
      <c r="I23" s="53">
        <f>MIN(Tabelle1[[#This Row],[WP 1]:[WP 5]])</f>
        <v>0</v>
      </c>
      <c r="J23" s="45">
        <f>Tabelle1[[#This Row],[Summe]]-Tabelle1[[#This Row],[Streicherg.]]</f>
        <v>41</v>
      </c>
    </row>
    <row r="24" spans="1:10">
      <c r="A24" s="70" t="s">
        <v>28</v>
      </c>
      <c r="B24" s="72" t="s">
        <v>23</v>
      </c>
      <c r="C24" s="29">
        <v>0</v>
      </c>
      <c r="D24" s="29">
        <v>0</v>
      </c>
      <c r="E24" s="30">
        <v>0</v>
      </c>
      <c r="F24" s="30">
        <v>0</v>
      </c>
      <c r="G24" s="30">
        <v>41</v>
      </c>
      <c r="H24" s="34">
        <f t="shared" si="0"/>
        <v>41</v>
      </c>
      <c r="I24" s="52">
        <f>MIN(Tabelle1[[#This Row],[WP 1]:[WP 5]])</f>
        <v>0</v>
      </c>
      <c r="J24" s="44">
        <f>Tabelle1[[#This Row],[Summe]]-Tabelle1[[#This Row],[Streicherg.]]</f>
        <v>41</v>
      </c>
    </row>
    <row r="25" spans="1:10">
      <c r="A25" s="27" t="s">
        <v>84</v>
      </c>
      <c r="B25" s="28" t="s">
        <v>85</v>
      </c>
      <c r="C25" s="30">
        <v>0</v>
      </c>
      <c r="D25" s="29">
        <v>39</v>
      </c>
      <c r="E25" s="30">
        <v>0</v>
      </c>
      <c r="F25" s="33">
        <v>0</v>
      </c>
      <c r="G25" s="30">
        <v>0</v>
      </c>
      <c r="H25" s="34">
        <f t="shared" si="0"/>
        <v>39</v>
      </c>
      <c r="I25" s="52">
        <f>MIN(Tabelle1[[#This Row],[WP 1]:[WP 5]])</f>
        <v>0</v>
      </c>
      <c r="J25" s="44">
        <f>Tabelle1[[#This Row],[Summe]]-Tabelle1[[#This Row],[Streicherg.]]</f>
        <v>39</v>
      </c>
    </row>
    <row r="26" spans="1:10">
      <c r="A26" s="27" t="s">
        <v>144</v>
      </c>
      <c r="B26" s="28" t="s">
        <v>68</v>
      </c>
      <c r="C26" s="29">
        <v>0</v>
      </c>
      <c r="D26" s="29">
        <v>0</v>
      </c>
      <c r="E26" s="30">
        <v>0</v>
      </c>
      <c r="F26" s="30">
        <v>0</v>
      </c>
      <c r="G26" s="30">
        <v>39</v>
      </c>
      <c r="H26" s="34">
        <f t="shared" si="0"/>
        <v>39</v>
      </c>
      <c r="I26" s="52">
        <f>MIN(Tabelle1[[#This Row],[WP 1]:[WP 5]])</f>
        <v>0</v>
      </c>
      <c r="J26" s="44">
        <f>Tabelle1[[#This Row],[Summe]]-Tabelle1[[#This Row],[Streicherg.]]</f>
        <v>39</v>
      </c>
    </row>
    <row r="27" spans="1:10">
      <c r="A27" s="27" t="s">
        <v>126</v>
      </c>
      <c r="B27" s="28" t="s">
        <v>74</v>
      </c>
      <c r="C27" s="30">
        <v>0</v>
      </c>
      <c r="D27" s="30">
        <v>0</v>
      </c>
      <c r="E27" s="30">
        <v>0</v>
      </c>
      <c r="F27" s="30">
        <v>38</v>
      </c>
      <c r="G27" s="30">
        <v>0</v>
      </c>
      <c r="H27" s="34">
        <f t="shared" si="0"/>
        <v>38</v>
      </c>
      <c r="I27" s="52">
        <f>MIN(Tabelle1[[#This Row],[WP 1]:[WP 5]])</f>
        <v>0</v>
      </c>
      <c r="J27" s="44">
        <f>Tabelle1[[#This Row],[Summe]]-Tabelle1[[#This Row],[Streicherg.]]</f>
        <v>38</v>
      </c>
    </row>
    <row r="28" spans="1:10">
      <c r="A28" s="27" t="s">
        <v>86</v>
      </c>
      <c r="B28" s="28" t="s">
        <v>68</v>
      </c>
      <c r="C28" s="30">
        <v>0</v>
      </c>
      <c r="D28" s="29">
        <v>37</v>
      </c>
      <c r="E28" s="30">
        <v>0</v>
      </c>
      <c r="F28" s="33">
        <v>0</v>
      </c>
      <c r="G28" s="30">
        <v>0</v>
      </c>
      <c r="H28" s="34">
        <f t="shared" si="0"/>
        <v>37</v>
      </c>
      <c r="I28" s="52">
        <f>MIN(Tabelle1[[#This Row],[WP 1]:[WP 5]])</f>
        <v>0</v>
      </c>
      <c r="J28" s="44">
        <f>Tabelle1[[#This Row],[Summe]]-Tabelle1[[#This Row],[Streicherg.]]</f>
        <v>37</v>
      </c>
    </row>
    <row r="29" spans="1:10">
      <c r="A29" s="27" t="s">
        <v>145</v>
      </c>
      <c r="B29" s="28" t="s">
        <v>141</v>
      </c>
      <c r="C29" s="29">
        <v>0</v>
      </c>
      <c r="D29" s="29">
        <v>0</v>
      </c>
      <c r="E29" s="30">
        <v>0</v>
      </c>
      <c r="F29" s="30">
        <v>0</v>
      </c>
      <c r="G29" s="30">
        <v>37</v>
      </c>
      <c r="H29" s="34">
        <f t="shared" si="0"/>
        <v>37</v>
      </c>
      <c r="I29" s="52">
        <f>MIN(Tabelle1[[#This Row],[WP 1]:[WP 5]])</f>
        <v>0</v>
      </c>
      <c r="J29" s="44">
        <f>Tabelle1[[#This Row],[Summe]]-Tabelle1[[#This Row],[Streicherg.]]</f>
        <v>37</v>
      </c>
    </row>
    <row r="30" spans="1:10">
      <c r="A30" s="27" t="s">
        <v>87</v>
      </c>
      <c r="B30" s="28" t="s">
        <v>9</v>
      </c>
      <c r="C30" s="29">
        <v>36</v>
      </c>
      <c r="D30" s="30">
        <v>0</v>
      </c>
      <c r="E30" s="30">
        <v>0</v>
      </c>
      <c r="F30" s="33">
        <v>0</v>
      </c>
      <c r="G30" s="30">
        <v>0</v>
      </c>
      <c r="H30" s="34">
        <f t="shared" si="0"/>
        <v>36</v>
      </c>
      <c r="I30" s="54">
        <f>MIN(Tabelle1[[#This Row],[WP 1]:[WP 5]])</f>
        <v>0</v>
      </c>
      <c r="J30" s="46">
        <f>Tabelle1[[#This Row],[Summe]]-Tabelle1[[#This Row],[Streicherg.]]</f>
        <v>36</v>
      </c>
    </row>
    <row r="31" spans="1:10">
      <c r="A31" s="38"/>
      <c r="B31" s="38"/>
      <c r="C31" s="39"/>
      <c r="D31" s="39"/>
      <c r="E31" s="39"/>
      <c r="F31" s="39"/>
      <c r="G31" s="39"/>
      <c r="H31" s="40"/>
      <c r="I31" s="40"/>
      <c r="J31" s="40"/>
    </row>
    <row r="32" spans="1:10">
      <c r="A32" s="93">
        <f>COUNTA(A3:A30)</f>
        <v>28</v>
      </c>
      <c r="B32" s="9"/>
      <c r="C32" s="9"/>
      <c r="D32" s="9"/>
      <c r="E32" s="9"/>
      <c r="F32" s="9"/>
      <c r="G32" s="9"/>
      <c r="H32" s="9"/>
      <c r="I32" s="9"/>
      <c r="J32" s="9"/>
    </row>
  </sheetData>
  <pageMargins left="0.5" right="0.5" top="0.75" bottom="0.75" header="0.27777800000000002" footer="0.27777800000000002"/>
  <pageSetup scale="72" orientation="portrait" r:id="rId1"/>
  <headerFooter>
    <oddFooter>&amp;C&amp;"Helvetica Neue,Regular"&amp;12&amp;K000000&amp;P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8"/>
  <sheetViews>
    <sheetView showGridLines="0" tabSelected="1" topLeftCell="A3" zoomScale="90" zoomScaleNormal="90" workbookViewId="0">
      <selection activeCell="M17" sqref="M17"/>
    </sheetView>
  </sheetViews>
  <sheetFormatPr baseColWidth="10" defaultColWidth="16.28515625" defaultRowHeight="12.75"/>
  <cols>
    <col min="1" max="1" width="22.140625" style="1" customWidth="1"/>
    <col min="2" max="2" width="36.85546875" style="1" customWidth="1"/>
    <col min="3" max="7" width="8" style="1" customWidth="1"/>
    <col min="8" max="8" width="10.140625" style="1" customWidth="1"/>
    <col min="9" max="9" width="13.28515625" style="1" customWidth="1"/>
    <col min="10" max="10" width="10" style="1" customWidth="1"/>
    <col min="11" max="11" width="16.28515625" style="1" customWidth="1"/>
    <col min="12" max="16384" width="16.28515625" style="1"/>
  </cols>
  <sheetData>
    <row r="1" spans="1:10" ht="15">
      <c r="A1" s="51" t="s">
        <v>32</v>
      </c>
      <c r="B1" s="20" t="s">
        <v>64</v>
      </c>
      <c r="C1" s="21"/>
      <c r="D1" s="21"/>
      <c r="E1" s="21"/>
      <c r="F1" s="21"/>
      <c r="G1" s="21"/>
      <c r="H1" s="21"/>
      <c r="I1" s="48"/>
      <c r="J1" s="48"/>
    </row>
    <row r="2" spans="1:10">
      <c r="A2" s="25" t="s">
        <v>2</v>
      </c>
      <c r="B2" s="25" t="s">
        <v>3</v>
      </c>
      <c r="C2" s="25" t="s">
        <v>4</v>
      </c>
      <c r="D2" s="25" t="s">
        <v>5</v>
      </c>
      <c r="E2" s="25" t="s">
        <v>6</v>
      </c>
      <c r="F2" s="25" t="s">
        <v>65</v>
      </c>
      <c r="G2" s="25" t="s">
        <v>66</v>
      </c>
      <c r="H2" s="26" t="s">
        <v>7</v>
      </c>
      <c r="I2" s="47" t="s">
        <v>130</v>
      </c>
      <c r="J2" s="47" t="s">
        <v>129</v>
      </c>
    </row>
    <row r="3" spans="1:10">
      <c r="A3" s="88" t="s">
        <v>102</v>
      </c>
      <c r="B3" s="88" t="s">
        <v>103</v>
      </c>
      <c r="C3" s="89">
        <v>47</v>
      </c>
      <c r="D3" s="107">
        <v>0</v>
      </c>
      <c r="E3" s="89">
        <v>50</v>
      </c>
      <c r="F3" s="107">
        <v>50</v>
      </c>
      <c r="G3" s="107">
        <v>48</v>
      </c>
      <c r="H3" s="108">
        <f t="shared" ref="H3:H36" si="0">SUM(C3:G3)</f>
        <v>195</v>
      </c>
      <c r="I3" s="109">
        <f>MIN(Tabelle2[[#This Row],[WP 1]:[WP 5]])</f>
        <v>0</v>
      </c>
      <c r="J3" s="110">
        <f>Tabelle2[[#This Row],[Summe]]-Tabelle2[[#This Row],[Streicherg.]]</f>
        <v>195</v>
      </c>
    </row>
    <row r="4" spans="1:10">
      <c r="A4" s="88" t="s">
        <v>97</v>
      </c>
      <c r="B4" s="88" t="s">
        <v>96</v>
      </c>
      <c r="C4" s="89">
        <v>47</v>
      </c>
      <c r="D4" s="89">
        <v>34</v>
      </c>
      <c r="E4" s="89">
        <v>44</v>
      </c>
      <c r="F4" s="107">
        <v>48</v>
      </c>
      <c r="G4" s="107">
        <v>50</v>
      </c>
      <c r="H4" s="108">
        <f t="shared" si="0"/>
        <v>223</v>
      </c>
      <c r="I4" s="109">
        <f>MIN(Tabelle2[[#This Row],[WP 1]:[WP 5]])</f>
        <v>34</v>
      </c>
      <c r="J4" s="110">
        <f>Tabelle2[[#This Row],[Summe]]-Tabelle2[[#This Row],[Streicherg.]]</f>
        <v>189</v>
      </c>
    </row>
    <row r="5" spans="1:10">
      <c r="A5" s="88" t="s">
        <v>89</v>
      </c>
      <c r="B5" s="88" t="s">
        <v>90</v>
      </c>
      <c r="C5" s="89">
        <v>44</v>
      </c>
      <c r="D5" s="89">
        <v>47</v>
      </c>
      <c r="E5" s="89">
        <v>46</v>
      </c>
      <c r="F5" s="107">
        <v>46</v>
      </c>
      <c r="G5" s="107">
        <v>46</v>
      </c>
      <c r="H5" s="108">
        <f t="shared" si="0"/>
        <v>229</v>
      </c>
      <c r="I5" s="109">
        <f>MIN(Tabelle2[[#This Row],[WP 1]:[WP 5]])</f>
        <v>44</v>
      </c>
      <c r="J5" s="110">
        <f>Tabelle2[[#This Row],[Summe]]-Tabelle2[[#This Row],[Streicherg.]]</f>
        <v>185</v>
      </c>
    </row>
    <row r="6" spans="1:10">
      <c r="A6" s="6" t="s">
        <v>106</v>
      </c>
      <c r="B6" s="6" t="s">
        <v>90</v>
      </c>
      <c r="C6" s="7">
        <v>48</v>
      </c>
      <c r="D6" s="7">
        <v>40</v>
      </c>
      <c r="E6" s="8">
        <v>0</v>
      </c>
      <c r="F6" s="8">
        <v>47</v>
      </c>
      <c r="G6" s="8">
        <v>48</v>
      </c>
      <c r="H6" s="22">
        <f t="shared" si="0"/>
        <v>183</v>
      </c>
      <c r="I6" s="55">
        <f>MIN(Tabelle2[[#This Row],[WP 1]:[WP 5]])</f>
        <v>0</v>
      </c>
      <c r="J6" s="49">
        <f>Tabelle2[[#This Row],[Summe]]-Tabelle2[[#This Row],[Streicherg.]]</f>
        <v>183</v>
      </c>
    </row>
    <row r="7" spans="1:10">
      <c r="A7" s="6" t="s">
        <v>91</v>
      </c>
      <c r="B7" s="6" t="s">
        <v>92</v>
      </c>
      <c r="C7" s="7">
        <v>45</v>
      </c>
      <c r="D7" s="7">
        <v>50</v>
      </c>
      <c r="E7" s="7">
        <v>39</v>
      </c>
      <c r="F7" s="8">
        <v>30</v>
      </c>
      <c r="G7" s="8">
        <v>45</v>
      </c>
      <c r="H7" s="22">
        <f t="shared" si="0"/>
        <v>209</v>
      </c>
      <c r="I7" s="55">
        <f>MIN(Tabelle2[[#This Row],[WP 1]:[WP 5]])</f>
        <v>30</v>
      </c>
      <c r="J7" s="49">
        <f>Tabelle2[[#This Row],[Summe]]-Tabelle2[[#This Row],[Streicherg.]]</f>
        <v>179</v>
      </c>
    </row>
    <row r="8" spans="1:10">
      <c r="A8" s="6" t="s">
        <v>93</v>
      </c>
      <c r="B8" s="6" t="s">
        <v>94</v>
      </c>
      <c r="C8" s="7">
        <v>38</v>
      </c>
      <c r="D8" s="7">
        <v>44</v>
      </c>
      <c r="E8" s="7">
        <v>48</v>
      </c>
      <c r="F8" s="8">
        <v>44</v>
      </c>
      <c r="G8" s="8">
        <v>38</v>
      </c>
      <c r="H8" s="22">
        <f t="shared" si="0"/>
        <v>212</v>
      </c>
      <c r="I8" s="55">
        <f>MIN(Tabelle2[[#This Row],[WP 1]:[WP 5]])</f>
        <v>38</v>
      </c>
      <c r="J8" s="49">
        <f>Tabelle2[[#This Row],[Summe]]-Tabelle2[[#This Row],[Streicherg.]]</f>
        <v>174</v>
      </c>
    </row>
    <row r="9" spans="1:10">
      <c r="A9" s="6" t="s">
        <v>14</v>
      </c>
      <c r="B9" s="6" t="s">
        <v>90</v>
      </c>
      <c r="C9" s="8">
        <v>0</v>
      </c>
      <c r="D9" s="7">
        <v>43</v>
      </c>
      <c r="E9" s="7">
        <v>47</v>
      </c>
      <c r="F9" s="8">
        <v>39</v>
      </c>
      <c r="G9" s="8">
        <v>42</v>
      </c>
      <c r="H9" s="22">
        <f t="shared" si="0"/>
        <v>171</v>
      </c>
      <c r="I9" s="55">
        <f>MIN(Tabelle2[[#This Row],[WP 1]:[WP 5]])</f>
        <v>0</v>
      </c>
      <c r="J9" s="49">
        <f>Tabelle2[[#This Row],[Summe]]-Tabelle2[[#This Row],[Streicherg.]]</f>
        <v>171</v>
      </c>
    </row>
    <row r="10" spans="1:10">
      <c r="A10" s="6" t="s">
        <v>95</v>
      </c>
      <c r="B10" s="6" t="s">
        <v>96</v>
      </c>
      <c r="C10" s="7">
        <v>39</v>
      </c>
      <c r="D10" s="7">
        <v>47</v>
      </c>
      <c r="E10" s="7">
        <v>43</v>
      </c>
      <c r="F10" s="8">
        <v>32</v>
      </c>
      <c r="G10" s="8">
        <v>38</v>
      </c>
      <c r="H10" s="22">
        <f t="shared" si="0"/>
        <v>199</v>
      </c>
      <c r="I10" s="55">
        <f>MIN(Tabelle2[[#This Row],[WP 1]:[WP 5]])</f>
        <v>32</v>
      </c>
      <c r="J10" s="49">
        <f>Tabelle2[[#This Row],[Summe]]-Tabelle2[[#This Row],[Streicherg.]]</f>
        <v>167</v>
      </c>
    </row>
    <row r="11" spans="1:10">
      <c r="A11" s="6" t="s">
        <v>107</v>
      </c>
      <c r="B11" s="6" t="s">
        <v>90</v>
      </c>
      <c r="C11" s="7">
        <v>42</v>
      </c>
      <c r="D11" s="7">
        <v>45</v>
      </c>
      <c r="E11" s="8">
        <v>0</v>
      </c>
      <c r="F11" s="8">
        <v>42</v>
      </c>
      <c r="G11" s="8">
        <v>35</v>
      </c>
      <c r="H11" s="22">
        <f t="shared" si="0"/>
        <v>164</v>
      </c>
      <c r="I11" s="55">
        <f>MIN(Tabelle2[[#This Row],[WP 1]:[WP 5]])</f>
        <v>0</v>
      </c>
      <c r="J11" s="49">
        <f>Tabelle2[[#This Row],[Summe]]-Tabelle2[[#This Row],[Streicherg.]]</f>
        <v>164</v>
      </c>
    </row>
    <row r="12" spans="1:10">
      <c r="A12" s="6" t="s">
        <v>98</v>
      </c>
      <c r="B12" s="6" t="s">
        <v>90</v>
      </c>
      <c r="C12" s="7">
        <v>36</v>
      </c>
      <c r="D12" s="7">
        <v>39</v>
      </c>
      <c r="E12" s="7">
        <v>43</v>
      </c>
      <c r="F12" s="8">
        <v>44</v>
      </c>
      <c r="G12" s="8">
        <v>33</v>
      </c>
      <c r="H12" s="22">
        <f t="shared" si="0"/>
        <v>195</v>
      </c>
      <c r="I12" s="55">
        <f>MIN(Tabelle2[[#This Row],[WP 1]:[WP 5]])</f>
        <v>33</v>
      </c>
      <c r="J12" s="49">
        <f>Tabelle2[[#This Row],[Summe]]-Tabelle2[[#This Row],[Streicherg.]]</f>
        <v>162</v>
      </c>
    </row>
    <row r="13" spans="1:10">
      <c r="A13" s="6" t="s">
        <v>108</v>
      </c>
      <c r="B13" s="6" t="s">
        <v>109</v>
      </c>
      <c r="C13" s="7">
        <v>43</v>
      </c>
      <c r="D13" s="8">
        <v>0</v>
      </c>
      <c r="E13" s="7">
        <v>41</v>
      </c>
      <c r="F13" s="8">
        <v>28</v>
      </c>
      <c r="G13" s="8">
        <v>42</v>
      </c>
      <c r="H13" s="22">
        <f t="shared" si="0"/>
        <v>154</v>
      </c>
      <c r="I13" s="55">
        <f>MIN(Tabelle2[[#This Row],[WP 1]:[WP 5]])</f>
        <v>0</v>
      </c>
      <c r="J13" s="49">
        <f>Tabelle2[[#This Row],[Summe]]-Tabelle2[[#This Row],[Streicherg.]]</f>
        <v>154</v>
      </c>
    </row>
    <row r="14" spans="1:10">
      <c r="A14" s="6" t="s">
        <v>101</v>
      </c>
      <c r="B14" s="6" t="s">
        <v>90</v>
      </c>
      <c r="C14" s="7">
        <v>33</v>
      </c>
      <c r="D14" s="7">
        <v>37</v>
      </c>
      <c r="E14" s="7">
        <v>36</v>
      </c>
      <c r="F14" s="8">
        <v>36</v>
      </c>
      <c r="G14" s="8">
        <v>40</v>
      </c>
      <c r="H14" s="22">
        <f t="shared" si="0"/>
        <v>182</v>
      </c>
      <c r="I14" s="55">
        <f>MIN(Tabelle2[[#This Row],[WP 1]:[WP 5]])</f>
        <v>33</v>
      </c>
      <c r="J14" s="49">
        <f>Tabelle2[[#This Row],[Summe]]-Tabelle2[[#This Row],[Streicherg.]]</f>
        <v>149</v>
      </c>
    </row>
    <row r="15" spans="1:10">
      <c r="A15" s="6" t="s">
        <v>99</v>
      </c>
      <c r="B15" s="6" t="s">
        <v>100</v>
      </c>
      <c r="C15" s="7">
        <v>38</v>
      </c>
      <c r="D15" s="7">
        <v>39</v>
      </c>
      <c r="E15" s="7">
        <v>40</v>
      </c>
      <c r="F15" s="8">
        <v>27</v>
      </c>
      <c r="G15" s="8">
        <v>0</v>
      </c>
      <c r="H15" s="22">
        <f t="shared" si="0"/>
        <v>144</v>
      </c>
      <c r="I15" s="55">
        <f>MIN(Tabelle2[[#This Row],[WP 1]:[WP 5]])</f>
        <v>0</v>
      </c>
      <c r="J15" s="49">
        <f>Tabelle2[[#This Row],[Summe]]-Tabelle2[[#This Row],[Streicherg.]]</f>
        <v>144</v>
      </c>
    </row>
    <row r="16" spans="1:10">
      <c r="A16" s="6" t="s">
        <v>114</v>
      </c>
      <c r="B16" s="6" t="s">
        <v>90</v>
      </c>
      <c r="C16" s="8">
        <v>0</v>
      </c>
      <c r="D16" s="7">
        <v>42</v>
      </c>
      <c r="E16" s="8">
        <v>0</v>
      </c>
      <c r="F16" s="8">
        <v>42</v>
      </c>
      <c r="G16" s="8">
        <v>35</v>
      </c>
      <c r="H16" s="22">
        <f t="shared" si="0"/>
        <v>119</v>
      </c>
      <c r="I16" s="55">
        <f>MIN(Tabelle2[[#This Row],[WP 1]:[WP 5]])</f>
        <v>0</v>
      </c>
      <c r="J16" s="49">
        <f>Tabelle2[[#This Row],[Summe]]-Tabelle2[[#This Row],[Streicherg.]]</f>
        <v>119</v>
      </c>
    </row>
    <row r="17" spans="1:10">
      <c r="A17" s="6" t="s">
        <v>104</v>
      </c>
      <c r="B17" s="6" t="s">
        <v>105</v>
      </c>
      <c r="C17" s="7">
        <v>41</v>
      </c>
      <c r="D17" s="7">
        <v>48</v>
      </c>
      <c r="E17" s="8">
        <v>0</v>
      </c>
      <c r="F17" s="8">
        <v>0</v>
      </c>
      <c r="G17" s="8">
        <v>0</v>
      </c>
      <c r="H17" s="22">
        <f t="shared" si="0"/>
        <v>89</v>
      </c>
      <c r="I17" s="55">
        <f>MIN(Tabelle2[[#This Row],[WP 1]:[WP 5]])</f>
        <v>0</v>
      </c>
      <c r="J17" s="49">
        <f>Tabelle2[[#This Row],[Summe]]-Tabelle2[[#This Row],[Streicherg.]]</f>
        <v>89</v>
      </c>
    </row>
    <row r="18" spans="1:10">
      <c r="A18" s="6" t="s">
        <v>110</v>
      </c>
      <c r="B18" s="6" t="s">
        <v>111</v>
      </c>
      <c r="C18" s="7">
        <v>41</v>
      </c>
      <c r="D18" s="8">
        <v>0</v>
      </c>
      <c r="E18" s="7">
        <v>38</v>
      </c>
      <c r="F18" s="8">
        <v>0</v>
      </c>
      <c r="G18" s="8">
        <v>0</v>
      </c>
      <c r="H18" s="22">
        <f t="shared" si="0"/>
        <v>79</v>
      </c>
      <c r="I18" s="55">
        <f>MIN(Tabelle2[[#This Row],[WP 1]:[WP 5]])</f>
        <v>0</v>
      </c>
      <c r="J18" s="49">
        <f>Tabelle2[[#This Row],[Summe]]-Tabelle2[[#This Row],[Streicherg.]]</f>
        <v>79</v>
      </c>
    </row>
    <row r="19" spans="1:10">
      <c r="A19" s="6" t="s">
        <v>137</v>
      </c>
      <c r="B19" s="6" t="s">
        <v>132</v>
      </c>
      <c r="C19" s="8">
        <v>0</v>
      </c>
      <c r="D19" s="7">
        <v>0</v>
      </c>
      <c r="E19" s="8">
        <v>0</v>
      </c>
      <c r="F19" s="8">
        <v>32</v>
      </c>
      <c r="G19" s="8">
        <v>45</v>
      </c>
      <c r="H19" s="22">
        <f t="shared" si="0"/>
        <v>77</v>
      </c>
      <c r="I19" s="55">
        <f>MIN(Tabelle2[[#This Row],[WP 1]:[WP 5]])</f>
        <v>0</v>
      </c>
      <c r="J19" s="49">
        <f>Tabelle2[[#This Row],[Summe]]-Tabelle2[[#This Row],[Streicherg.]]</f>
        <v>77</v>
      </c>
    </row>
    <row r="20" spans="1:10">
      <c r="A20" s="6" t="s">
        <v>135</v>
      </c>
      <c r="B20" s="6" t="s">
        <v>100</v>
      </c>
      <c r="C20" s="7">
        <v>0</v>
      </c>
      <c r="D20" s="8">
        <v>0</v>
      </c>
      <c r="E20" s="7">
        <v>0</v>
      </c>
      <c r="F20" s="8">
        <v>34</v>
      </c>
      <c r="G20" s="8">
        <v>40</v>
      </c>
      <c r="H20" s="22">
        <f t="shared" si="0"/>
        <v>74</v>
      </c>
      <c r="I20" s="55">
        <f>MIN(Tabelle2[[#This Row],[WP 1]:[WP 5]])</f>
        <v>0</v>
      </c>
      <c r="J20" s="49">
        <f>Tabelle2[[#This Row],[Summe]]-Tabelle2[[#This Row],[Streicherg.]]</f>
        <v>74</v>
      </c>
    </row>
    <row r="21" spans="1:10" ht="12" customHeight="1">
      <c r="A21" s="6" t="s">
        <v>138</v>
      </c>
      <c r="B21" s="6" t="s">
        <v>120</v>
      </c>
      <c r="C21" s="7">
        <v>0</v>
      </c>
      <c r="D21" s="8">
        <v>0</v>
      </c>
      <c r="E21" s="7">
        <v>0</v>
      </c>
      <c r="F21" s="8">
        <v>30</v>
      </c>
      <c r="G21" s="8">
        <v>43</v>
      </c>
      <c r="H21" s="22">
        <f t="shared" si="0"/>
        <v>73</v>
      </c>
      <c r="I21" s="55">
        <f>MIN(Tabelle2[[#This Row],[WP 1]:[WP 5]])</f>
        <v>0</v>
      </c>
      <c r="J21" s="49">
        <f>Tabelle2[[#This Row],[Summe]]-Tabelle2[[#This Row],[Streicherg.]]</f>
        <v>73</v>
      </c>
    </row>
    <row r="22" spans="1:10">
      <c r="A22" s="6" t="s">
        <v>136</v>
      </c>
      <c r="B22" s="56" t="s">
        <v>90</v>
      </c>
      <c r="C22" s="7">
        <v>0</v>
      </c>
      <c r="D22" s="7">
        <v>0</v>
      </c>
      <c r="E22" s="7">
        <v>0</v>
      </c>
      <c r="F22" s="8">
        <v>34</v>
      </c>
      <c r="G22" s="8">
        <v>36</v>
      </c>
      <c r="H22" s="22">
        <f t="shared" si="0"/>
        <v>70</v>
      </c>
      <c r="I22" s="55">
        <f>MIN(Tabelle2[[#This Row],[WP 1]:[WP 5]])</f>
        <v>0</v>
      </c>
      <c r="J22" s="49">
        <f>Tabelle2[[#This Row],[Summe]]-Tabelle2[[#This Row],[Streicherg.]]</f>
        <v>70</v>
      </c>
    </row>
    <row r="23" spans="1:10">
      <c r="A23" s="6" t="s">
        <v>112</v>
      </c>
      <c r="B23" s="6" t="s">
        <v>105</v>
      </c>
      <c r="C23" s="7">
        <v>50</v>
      </c>
      <c r="D23" s="8">
        <v>0</v>
      </c>
      <c r="E23" s="8">
        <v>0</v>
      </c>
      <c r="F23" s="8">
        <v>0</v>
      </c>
      <c r="G23" s="8">
        <v>0</v>
      </c>
      <c r="H23" s="22">
        <f t="shared" si="0"/>
        <v>50</v>
      </c>
      <c r="I23" s="55">
        <f>MIN(Tabelle2[[#This Row],[WP 1]:[WP 5]])</f>
        <v>0</v>
      </c>
      <c r="J23" s="49">
        <f>Tabelle2[[#This Row],[Summe]]-Tabelle2[[#This Row],[Streicherg.]]</f>
        <v>50</v>
      </c>
    </row>
    <row r="24" spans="1:10">
      <c r="A24" s="56" t="s">
        <v>131</v>
      </c>
      <c r="B24" s="56" t="s">
        <v>90</v>
      </c>
      <c r="C24" s="56">
        <v>0</v>
      </c>
      <c r="D24" s="56">
        <v>0</v>
      </c>
      <c r="E24" s="56">
        <v>0</v>
      </c>
      <c r="F24" s="57">
        <v>46</v>
      </c>
      <c r="G24" s="8">
        <v>0</v>
      </c>
      <c r="H24" s="65">
        <f t="shared" si="0"/>
        <v>46</v>
      </c>
      <c r="I24" s="55">
        <f>MIN(Tabelle2[[#This Row],[WP 1]:[WP 5]])</f>
        <v>0</v>
      </c>
      <c r="J24" s="55">
        <f>Tabelle2[[#This Row],[Summe]]-Tabelle2[[#This Row],[Streicherg.]]</f>
        <v>46</v>
      </c>
    </row>
    <row r="25" spans="1:10">
      <c r="A25" s="23" t="s">
        <v>113</v>
      </c>
      <c r="B25" s="23" t="s">
        <v>103</v>
      </c>
      <c r="C25" s="8">
        <v>0</v>
      </c>
      <c r="D25" s="8">
        <v>0</v>
      </c>
      <c r="E25" s="7">
        <v>45</v>
      </c>
      <c r="F25" s="64">
        <v>0</v>
      </c>
      <c r="G25" s="8">
        <v>0</v>
      </c>
      <c r="H25" s="66">
        <f t="shared" si="0"/>
        <v>45</v>
      </c>
      <c r="I25" s="67">
        <f>MIN(Tabelle2[[#This Row],[WP 1]:[WP 5]])</f>
        <v>0</v>
      </c>
      <c r="J25" s="66">
        <f>Tabelle2[[#This Row],[Summe]]-Tabelle2[[#This Row],[Streicherg.]]</f>
        <v>45</v>
      </c>
    </row>
    <row r="26" spans="1:10">
      <c r="A26" s="6" t="s">
        <v>115</v>
      </c>
      <c r="B26" s="6" t="s">
        <v>92</v>
      </c>
      <c r="C26" s="8">
        <v>0</v>
      </c>
      <c r="D26" s="7">
        <v>42</v>
      </c>
      <c r="E26" s="8">
        <v>0</v>
      </c>
      <c r="F26" s="64">
        <v>0</v>
      </c>
      <c r="G26" s="8">
        <v>0</v>
      </c>
      <c r="H26" s="66">
        <f t="shared" si="0"/>
        <v>42</v>
      </c>
      <c r="I26" s="67">
        <f>MIN(Tabelle2[[#This Row],[WP 1]:[WP 5]])</f>
        <v>0</v>
      </c>
      <c r="J26" s="66">
        <f>Tabelle2[[#This Row],[Summe]]-Tabelle2[[#This Row],[Streicherg.]]</f>
        <v>42</v>
      </c>
    </row>
    <row r="27" spans="1:10">
      <c r="A27" s="62" t="s">
        <v>139</v>
      </c>
      <c r="B27" s="56" t="s">
        <v>90</v>
      </c>
      <c r="C27" s="63">
        <v>0</v>
      </c>
      <c r="D27" s="57">
        <v>0</v>
      </c>
      <c r="E27" s="57">
        <v>0</v>
      </c>
      <c r="F27" s="74">
        <v>40</v>
      </c>
      <c r="G27" s="8">
        <v>0</v>
      </c>
      <c r="H27" s="66">
        <f t="shared" si="0"/>
        <v>40</v>
      </c>
      <c r="I27" s="67">
        <f>MIN(Tabelle2[[#This Row],[WP 1]:[WP 5]])</f>
        <v>0</v>
      </c>
      <c r="J27" s="66">
        <f>Tabelle2[[#This Row],[Summe]]-Tabelle2[[#This Row],[Streicherg.]]</f>
        <v>40</v>
      </c>
    </row>
    <row r="28" spans="1:10">
      <c r="A28" s="6" t="s">
        <v>133</v>
      </c>
      <c r="B28" s="6" t="s">
        <v>92</v>
      </c>
      <c r="C28" s="8">
        <v>0</v>
      </c>
      <c r="D28" s="7">
        <v>0</v>
      </c>
      <c r="E28" s="8">
        <v>0</v>
      </c>
      <c r="F28" s="64">
        <v>39</v>
      </c>
      <c r="G28" s="8">
        <v>0</v>
      </c>
      <c r="H28" s="66">
        <f t="shared" si="0"/>
        <v>39</v>
      </c>
      <c r="I28" s="67">
        <f>MIN(Tabelle2[[#This Row],[WP 1]:[WP 5]])</f>
        <v>0</v>
      </c>
      <c r="J28" s="66">
        <f>Tabelle2[[#This Row],[Summe]]-Tabelle2[[#This Row],[Streicherg.]]</f>
        <v>39</v>
      </c>
    </row>
    <row r="29" spans="1:10">
      <c r="A29" s="6" t="s">
        <v>28</v>
      </c>
      <c r="B29" s="6" t="s">
        <v>132</v>
      </c>
      <c r="C29" s="8">
        <v>0</v>
      </c>
      <c r="D29" s="7">
        <v>0</v>
      </c>
      <c r="E29" s="8">
        <v>0</v>
      </c>
      <c r="F29" s="64">
        <v>39</v>
      </c>
      <c r="G29" s="8">
        <v>0</v>
      </c>
      <c r="H29" s="66">
        <f t="shared" si="0"/>
        <v>39</v>
      </c>
      <c r="I29" s="67">
        <f>MIN(Tabelle2[[#This Row],[WP 1]:[WP 5]])</f>
        <v>0</v>
      </c>
      <c r="J29" s="66">
        <f>Tabelle2[[#This Row],[Summe]]-Tabelle2[[#This Row],[Streicherg.]]</f>
        <v>39</v>
      </c>
    </row>
    <row r="30" spans="1:10">
      <c r="A30" s="23" t="s">
        <v>116</v>
      </c>
      <c r="B30" s="6" t="s">
        <v>94</v>
      </c>
      <c r="C30" s="8">
        <v>0</v>
      </c>
      <c r="D30" s="8">
        <v>0</v>
      </c>
      <c r="E30" s="7">
        <v>38</v>
      </c>
      <c r="F30" s="64">
        <v>0</v>
      </c>
      <c r="G30" s="8">
        <v>0</v>
      </c>
      <c r="H30" s="66">
        <f t="shared" si="0"/>
        <v>38</v>
      </c>
      <c r="I30" s="67">
        <f>MIN(Tabelle2[[#This Row],[WP 1]:[WP 5]])</f>
        <v>0</v>
      </c>
      <c r="J30" s="66">
        <f>Tabelle2[[#This Row],[Summe]]-Tabelle2[[#This Row],[Streicherg.]]</f>
        <v>38</v>
      </c>
    </row>
    <row r="31" spans="1:10">
      <c r="A31" s="6" t="s">
        <v>117</v>
      </c>
      <c r="B31" s="6" t="s">
        <v>90</v>
      </c>
      <c r="C31" s="8">
        <v>0</v>
      </c>
      <c r="D31" s="7">
        <v>36</v>
      </c>
      <c r="E31" s="8">
        <v>0</v>
      </c>
      <c r="F31" s="64">
        <v>0</v>
      </c>
      <c r="G31" s="8">
        <v>0</v>
      </c>
      <c r="H31" s="66">
        <f t="shared" si="0"/>
        <v>36</v>
      </c>
      <c r="I31" s="67">
        <f>MIN(Tabelle2[[#This Row],[WP 1]:[WP 5]])</f>
        <v>0</v>
      </c>
      <c r="J31" s="66">
        <f>Tabelle2[[#This Row],[Summe]]-Tabelle2[[#This Row],[Streicherg.]]</f>
        <v>36</v>
      </c>
    </row>
    <row r="32" spans="1:10">
      <c r="A32" s="6" t="s">
        <v>118</v>
      </c>
      <c r="B32" s="59" t="s">
        <v>103</v>
      </c>
      <c r="C32" s="7">
        <v>36</v>
      </c>
      <c r="D32" s="8">
        <v>0</v>
      </c>
      <c r="E32" s="8">
        <v>0</v>
      </c>
      <c r="F32" s="64">
        <v>0</v>
      </c>
      <c r="G32" s="8">
        <v>0</v>
      </c>
      <c r="H32" s="66">
        <f t="shared" si="0"/>
        <v>36</v>
      </c>
      <c r="I32" s="67">
        <f>MIN(Tabelle2[[#This Row],[WP 1]:[WP 5]])</f>
        <v>0</v>
      </c>
      <c r="J32" s="66">
        <f>Tabelle2[[#This Row],[Summe]]-Tabelle2[[#This Row],[Streicherg.]]</f>
        <v>36</v>
      </c>
    </row>
    <row r="33" spans="1:10">
      <c r="A33" s="6" t="s">
        <v>134</v>
      </c>
      <c r="B33" s="59" t="s">
        <v>132</v>
      </c>
      <c r="C33" s="8">
        <v>0</v>
      </c>
      <c r="D33" s="7">
        <v>0</v>
      </c>
      <c r="E33" s="8">
        <v>0</v>
      </c>
      <c r="F33" s="64">
        <v>36</v>
      </c>
      <c r="G33" s="8">
        <v>0</v>
      </c>
      <c r="H33" s="66">
        <f t="shared" si="0"/>
        <v>36</v>
      </c>
      <c r="I33" s="67">
        <f>MIN(Tabelle2[[#This Row],[WP 1]:[WP 5]])</f>
        <v>0</v>
      </c>
      <c r="J33" s="66">
        <f>Tabelle2[[#This Row],[Summe]]-Tabelle2[[#This Row],[Streicherg.]]</f>
        <v>36</v>
      </c>
    </row>
    <row r="34" spans="1:10">
      <c r="A34" s="23" t="s">
        <v>119</v>
      </c>
      <c r="B34" s="73" t="s">
        <v>120</v>
      </c>
      <c r="C34" s="8">
        <v>0</v>
      </c>
      <c r="D34" s="7">
        <v>35</v>
      </c>
      <c r="E34" s="8">
        <v>0</v>
      </c>
      <c r="F34" s="64">
        <v>0</v>
      </c>
      <c r="G34" s="8">
        <v>0</v>
      </c>
      <c r="H34" s="66">
        <f t="shared" si="0"/>
        <v>35</v>
      </c>
      <c r="I34" s="67">
        <f>MIN(Tabelle2[[#This Row],[WP 1]:[WP 5]])</f>
        <v>0</v>
      </c>
      <c r="J34" s="66">
        <f>Tabelle2[[#This Row],[Summe]]-Tabelle2[[#This Row],[Streicherg.]]</f>
        <v>35</v>
      </c>
    </row>
    <row r="35" spans="1:10">
      <c r="A35" s="6" t="s">
        <v>121</v>
      </c>
      <c r="B35" s="59" t="s">
        <v>111</v>
      </c>
      <c r="C35" s="7">
        <v>34</v>
      </c>
      <c r="D35" s="8">
        <v>0</v>
      </c>
      <c r="E35" s="8">
        <v>0</v>
      </c>
      <c r="F35" s="64">
        <v>0</v>
      </c>
      <c r="G35" s="8">
        <v>0</v>
      </c>
      <c r="H35" s="66">
        <f t="shared" si="0"/>
        <v>34</v>
      </c>
      <c r="I35" s="67">
        <f>MIN(Tabelle2[[#This Row],[WP 1]:[WP 5]])</f>
        <v>0</v>
      </c>
      <c r="J35" s="66">
        <f>Tabelle2[[#This Row],[Summe]]-Tabelle2[[#This Row],[Streicherg.]]</f>
        <v>34</v>
      </c>
    </row>
    <row r="36" spans="1:10">
      <c r="A36" s="59" t="s">
        <v>122</v>
      </c>
      <c r="B36" s="59" t="s">
        <v>92</v>
      </c>
      <c r="C36" s="60">
        <v>32</v>
      </c>
      <c r="D36" s="61">
        <v>0</v>
      </c>
      <c r="E36" s="61">
        <v>0</v>
      </c>
      <c r="F36" s="64">
        <v>0</v>
      </c>
      <c r="G36" s="8">
        <v>0</v>
      </c>
      <c r="H36" s="66">
        <f t="shared" si="0"/>
        <v>32</v>
      </c>
      <c r="I36" s="67">
        <f>MIN(Tabelle2[[#This Row],[WP 1]:[WP 5]])</f>
        <v>0</v>
      </c>
      <c r="J36" s="66">
        <f>Tabelle2[[#This Row],[Summe]]-Tabelle2[[#This Row],[Streicherg.]]</f>
        <v>32</v>
      </c>
    </row>
    <row r="37" spans="1:10">
      <c r="A37" s="68"/>
      <c r="B37" s="68"/>
      <c r="C37" s="9"/>
      <c r="D37" s="58"/>
      <c r="E37" s="9"/>
      <c r="F37" s="9"/>
      <c r="G37" s="9"/>
      <c r="H37" s="69"/>
      <c r="I37" s="58"/>
      <c r="J37" s="69"/>
    </row>
    <row r="38" spans="1:10">
      <c r="A38" s="93">
        <f>COUNTA(A3:A36)</f>
        <v>34</v>
      </c>
      <c r="B38" s="50"/>
      <c r="C38" s="50"/>
      <c r="D38" s="50"/>
      <c r="E38" s="50"/>
      <c r="F38" s="50"/>
      <c r="G38" s="50"/>
      <c r="H38" s="50"/>
      <c r="I38" s="50"/>
      <c r="J38" s="50"/>
    </row>
  </sheetData>
  <pageMargins left="0.5" right="0.5" top="0.75" bottom="0.75" header="0.27777800000000002" footer="0.27777800000000002"/>
  <pageSetup scale="72" orientation="portrait" r:id="rId1"/>
  <headerFooter>
    <oddFooter>&amp;C&amp;"Helvetica Neue,Regular"&amp;12&amp;K000000&amp;P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Nachwuchs SP</vt:lpstr>
      <vt:lpstr>Nachwuchs DR</vt:lpstr>
      <vt:lpstr>A SP</vt:lpstr>
      <vt:lpstr>A DR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Katharina Schürbusch-Hoof</dc:creator>
  <cp:lastModifiedBy>Anna Katharina Schürbusch-Hoof</cp:lastModifiedBy>
  <cp:lastPrinted>2024-09-15T08:47:01Z</cp:lastPrinted>
  <dcterms:created xsi:type="dcterms:W3CDTF">2024-09-01T08:27:50Z</dcterms:created>
  <dcterms:modified xsi:type="dcterms:W3CDTF">2024-09-16T18:32:54Z</dcterms:modified>
</cp:coreProperties>
</file>